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matlee/Documents/Class/445/WWW/Weeks/"/>
    </mc:Choice>
  </mc:AlternateContent>
  <xr:revisionPtr revIDLastSave="0" documentId="13_ncr:1_{0D01100C-D834-9840-8968-8F1BF1F51117}" xr6:coauthVersionLast="47" xr6:coauthVersionMax="47" xr10:uidLastSave="{00000000-0000-0000-0000-000000000000}"/>
  <bookViews>
    <workbookView xWindow="0" yWindow="1160" windowWidth="28800" windowHeight="15840" activeTab="6" xr2:uid="{BAA848DB-DD77-479C-8092-D38997EA7387}"/>
  </bookViews>
  <sheets>
    <sheet name="Happy Path" sheetId="1" r:id="rId1"/>
    <sheet name="Alternative 1" sheetId="2" r:id="rId2"/>
    <sheet name="Alternative 2" sheetId="3" r:id="rId3"/>
    <sheet name="Alternative 3" sheetId="4" r:id="rId4"/>
    <sheet name="Alternative 4" sheetId="5" r:id="rId5"/>
    <sheet name="Exception 1" sheetId="6" r:id="rId6"/>
    <sheet name="Exception 2" sheetId="7" r:id="rId7"/>
    <sheet name="Reference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3" l="1"/>
  <c r="E28" i="3"/>
  <c r="F28" i="3"/>
  <c r="F28" i="7"/>
  <c r="E28" i="7"/>
  <c r="D28" i="7"/>
  <c r="F28" i="6"/>
  <c r="E28" i="6"/>
  <c r="D28" i="6"/>
  <c r="F28" i="5"/>
  <c r="E28" i="5"/>
  <c r="D28" i="5"/>
  <c r="F28" i="4"/>
  <c r="E28" i="4"/>
  <c r="D28" i="4"/>
  <c r="F28" i="2"/>
  <c r="E28" i="2"/>
  <c r="D28" i="2"/>
  <c r="F28" i="1"/>
  <c r="E28" i="1"/>
  <c r="D28" i="1"/>
  <c r="F29" i="7" l="1"/>
  <c r="B26" i="7"/>
  <c r="B25" i="7"/>
  <c r="B24" i="7"/>
  <c r="B23" i="7"/>
  <c r="B22" i="7"/>
  <c r="U19" i="7"/>
  <c r="V19" i="7" s="1"/>
  <c r="O19" i="7"/>
  <c r="I19" i="7"/>
  <c r="C19" i="7"/>
  <c r="V18" i="7"/>
  <c r="U18" i="7"/>
  <c r="O18" i="7"/>
  <c r="I18" i="7"/>
  <c r="C18" i="7"/>
  <c r="U17" i="7"/>
  <c r="O17" i="7"/>
  <c r="I17" i="7"/>
  <c r="V17" i="7" s="1"/>
  <c r="C17" i="7"/>
  <c r="B17" i="7"/>
  <c r="U16" i="7"/>
  <c r="V16" i="7" s="1"/>
  <c r="O16" i="7"/>
  <c r="I16" i="7"/>
  <c r="C16" i="7"/>
  <c r="V15" i="7"/>
  <c r="U15" i="7"/>
  <c r="O15" i="7"/>
  <c r="I15" i="7"/>
  <c r="C15" i="7"/>
  <c r="U14" i="7"/>
  <c r="O14" i="7"/>
  <c r="I14" i="7"/>
  <c r="V14" i="7" s="1"/>
  <c r="C14" i="7"/>
  <c r="B14" i="7"/>
  <c r="U13" i="7"/>
  <c r="V13" i="7" s="1"/>
  <c r="O13" i="7"/>
  <c r="I13" i="7"/>
  <c r="C13" i="7"/>
  <c r="V12" i="7"/>
  <c r="U12" i="7"/>
  <c r="O12" i="7"/>
  <c r="I12" i="7"/>
  <c r="C12" i="7"/>
  <c r="U11" i="7"/>
  <c r="O11" i="7"/>
  <c r="I11" i="7"/>
  <c r="V11" i="7" s="1"/>
  <c r="C11" i="7"/>
  <c r="B11" i="7"/>
  <c r="U10" i="7"/>
  <c r="V10" i="7" s="1"/>
  <c r="O10" i="7"/>
  <c r="I10" i="7"/>
  <c r="C10" i="7"/>
  <c r="V9" i="7"/>
  <c r="U9" i="7"/>
  <c r="O9" i="7"/>
  <c r="I9" i="7"/>
  <c r="C9" i="7"/>
  <c r="U8" i="7"/>
  <c r="O8" i="7"/>
  <c r="I8" i="7"/>
  <c r="V8" i="7" s="1"/>
  <c r="C8" i="7"/>
  <c r="B8" i="7"/>
  <c r="U7" i="7"/>
  <c r="O7" i="7"/>
  <c r="I7" i="7"/>
  <c r="C7" i="7"/>
  <c r="U6" i="7"/>
  <c r="O6" i="7"/>
  <c r="I6" i="7"/>
  <c r="C6" i="7"/>
  <c r="U5" i="7"/>
  <c r="O5" i="7"/>
  <c r="I5" i="7"/>
  <c r="C5" i="7"/>
  <c r="B5" i="7"/>
  <c r="F29" i="6"/>
  <c r="B26" i="6"/>
  <c r="B25" i="6"/>
  <c r="B24" i="6"/>
  <c r="B23" i="6"/>
  <c r="B22" i="6"/>
  <c r="U19" i="6"/>
  <c r="O19" i="6"/>
  <c r="I19" i="6"/>
  <c r="V19" i="6" s="1"/>
  <c r="C19" i="6"/>
  <c r="V18" i="6"/>
  <c r="U18" i="6"/>
  <c r="O18" i="6"/>
  <c r="I18" i="6"/>
  <c r="C18" i="6"/>
  <c r="U17" i="6"/>
  <c r="O17" i="6"/>
  <c r="I17" i="6"/>
  <c r="V17" i="6" s="1"/>
  <c r="C17" i="6"/>
  <c r="B17" i="6"/>
  <c r="U16" i="6"/>
  <c r="O16" i="6"/>
  <c r="I16" i="6"/>
  <c r="V16" i="6" s="1"/>
  <c r="C16" i="6"/>
  <c r="V15" i="6"/>
  <c r="U15" i="6"/>
  <c r="O15" i="6"/>
  <c r="I15" i="6"/>
  <c r="C15" i="6"/>
  <c r="U14" i="6"/>
  <c r="O14" i="6"/>
  <c r="I14" i="6"/>
  <c r="V14" i="6" s="1"/>
  <c r="C14" i="6"/>
  <c r="B14" i="6"/>
  <c r="U13" i="6"/>
  <c r="O13" i="6"/>
  <c r="I13" i="6"/>
  <c r="V13" i="6" s="1"/>
  <c r="C13" i="6"/>
  <c r="V12" i="6"/>
  <c r="U12" i="6"/>
  <c r="O12" i="6"/>
  <c r="I12" i="6"/>
  <c r="C12" i="6"/>
  <c r="U11" i="6"/>
  <c r="O11" i="6"/>
  <c r="I11" i="6"/>
  <c r="V11" i="6" s="1"/>
  <c r="C11" i="6"/>
  <c r="B11" i="6"/>
  <c r="U10" i="6"/>
  <c r="O10" i="6"/>
  <c r="I10" i="6"/>
  <c r="V10" i="6" s="1"/>
  <c r="C10" i="6"/>
  <c r="V9" i="6"/>
  <c r="U9" i="6"/>
  <c r="O9" i="6"/>
  <c r="I9" i="6"/>
  <c r="C9" i="6"/>
  <c r="U8" i="6"/>
  <c r="O8" i="6"/>
  <c r="I8" i="6"/>
  <c r="V8" i="6" s="1"/>
  <c r="C8" i="6"/>
  <c r="B8" i="6"/>
  <c r="U7" i="6"/>
  <c r="O7" i="6"/>
  <c r="I7" i="6"/>
  <c r="V7" i="6" s="1"/>
  <c r="C7" i="6"/>
  <c r="V6" i="6"/>
  <c r="U6" i="6"/>
  <c r="O6" i="6"/>
  <c r="I6" i="6"/>
  <c r="C6" i="6"/>
  <c r="U5" i="6"/>
  <c r="O5" i="6"/>
  <c r="I5" i="6"/>
  <c r="V5" i="6" s="1"/>
  <c r="C5" i="6"/>
  <c r="B5" i="6"/>
  <c r="D29" i="5"/>
  <c r="B26" i="5"/>
  <c r="B25" i="5"/>
  <c r="B24" i="5"/>
  <c r="B23" i="5"/>
  <c r="B22" i="5"/>
  <c r="U19" i="5"/>
  <c r="V19" i="5" s="1"/>
  <c r="O19" i="5"/>
  <c r="I19" i="5"/>
  <c r="C19" i="5"/>
  <c r="V18" i="5"/>
  <c r="U18" i="5"/>
  <c r="O18" i="5"/>
  <c r="I18" i="5"/>
  <c r="C18" i="5"/>
  <c r="U17" i="5"/>
  <c r="O17" i="5"/>
  <c r="I17" i="5"/>
  <c r="V17" i="5" s="1"/>
  <c r="C17" i="5"/>
  <c r="B17" i="5"/>
  <c r="U16" i="5"/>
  <c r="V16" i="5" s="1"/>
  <c r="O16" i="5"/>
  <c r="I16" i="5"/>
  <c r="C16" i="5"/>
  <c r="V15" i="5"/>
  <c r="U15" i="5"/>
  <c r="O15" i="5"/>
  <c r="I15" i="5"/>
  <c r="C15" i="5"/>
  <c r="U14" i="5"/>
  <c r="O14" i="5"/>
  <c r="I14" i="5"/>
  <c r="V14" i="5" s="1"/>
  <c r="C14" i="5"/>
  <c r="B14" i="5"/>
  <c r="U13" i="5"/>
  <c r="V13" i="5" s="1"/>
  <c r="O13" i="5"/>
  <c r="I13" i="5"/>
  <c r="C13" i="5"/>
  <c r="V12" i="5"/>
  <c r="U12" i="5"/>
  <c r="O12" i="5"/>
  <c r="I12" i="5"/>
  <c r="C12" i="5"/>
  <c r="U11" i="5"/>
  <c r="O11" i="5"/>
  <c r="I11" i="5"/>
  <c r="V11" i="5" s="1"/>
  <c r="C11" i="5"/>
  <c r="B11" i="5"/>
  <c r="U10" i="5"/>
  <c r="V10" i="5" s="1"/>
  <c r="O10" i="5"/>
  <c r="I10" i="5"/>
  <c r="C10" i="5"/>
  <c r="V9" i="5"/>
  <c r="U9" i="5"/>
  <c r="O9" i="5"/>
  <c r="I9" i="5"/>
  <c r="C9" i="5"/>
  <c r="U8" i="5"/>
  <c r="O8" i="5"/>
  <c r="I8" i="5"/>
  <c r="V8" i="5" s="1"/>
  <c r="C8" i="5"/>
  <c r="B8" i="5"/>
  <c r="U7" i="5"/>
  <c r="V7" i="5" s="1"/>
  <c r="O7" i="5"/>
  <c r="I7" i="5"/>
  <c r="C7" i="5"/>
  <c r="V6" i="5"/>
  <c r="U6" i="5"/>
  <c r="O6" i="5"/>
  <c r="I6" i="5"/>
  <c r="C6" i="5"/>
  <c r="U5" i="5"/>
  <c r="O5" i="5"/>
  <c r="I5" i="5"/>
  <c r="V5" i="5" s="1"/>
  <c r="C5" i="5"/>
  <c r="B5" i="5"/>
  <c r="F29" i="4"/>
  <c r="B26" i="4"/>
  <c r="B25" i="4"/>
  <c r="B24" i="4"/>
  <c r="B23" i="4"/>
  <c r="B22" i="4"/>
  <c r="U19" i="4"/>
  <c r="O19" i="4"/>
  <c r="I19" i="4"/>
  <c r="V19" i="4" s="1"/>
  <c r="C19" i="4"/>
  <c r="V18" i="4"/>
  <c r="U18" i="4"/>
  <c r="O18" i="4"/>
  <c r="I18" i="4"/>
  <c r="C18" i="4"/>
  <c r="U17" i="4"/>
  <c r="O17" i="4"/>
  <c r="I17" i="4"/>
  <c r="V17" i="4" s="1"/>
  <c r="C17" i="4"/>
  <c r="B17" i="4"/>
  <c r="U16" i="4"/>
  <c r="O16" i="4"/>
  <c r="I16" i="4"/>
  <c r="V16" i="4" s="1"/>
  <c r="C16" i="4"/>
  <c r="V15" i="4"/>
  <c r="U15" i="4"/>
  <c r="O15" i="4"/>
  <c r="I15" i="4"/>
  <c r="C15" i="4"/>
  <c r="U14" i="4"/>
  <c r="O14" i="4"/>
  <c r="I14" i="4"/>
  <c r="V14" i="4" s="1"/>
  <c r="C14" i="4"/>
  <c r="B14" i="4"/>
  <c r="U13" i="4"/>
  <c r="O13" i="4"/>
  <c r="I13" i="4"/>
  <c r="V13" i="4" s="1"/>
  <c r="C13" i="4"/>
  <c r="V12" i="4"/>
  <c r="U12" i="4"/>
  <c r="O12" i="4"/>
  <c r="I12" i="4"/>
  <c r="C12" i="4"/>
  <c r="U11" i="4"/>
  <c r="O11" i="4"/>
  <c r="I11" i="4"/>
  <c r="V11" i="4" s="1"/>
  <c r="C11" i="4"/>
  <c r="B11" i="4"/>
  <c r="U10" i="4"/>
  <c r="O10" i="4"/>
  <c r="I10" i="4"/>
  <c r="V10" i="4" s="1"/>
  <c r="C10" i="4"/>
  <c r="V9" i="4"/>
  <c r="U9" i="4"/>
  <c r="O9" i="4"/>
  <c r="I9" i="4"/>
  <c r="C9" i="4"/>
  <c r="U8" i="4"/>
  <c r="O8" i="4"/>
  <c r="I8" i="4"/>
  <c r="V8" i="4" s="1"/>
  <c r="C8" i="4"/>
  <c r="B8" i="4"/>
  <c r="U7" i="4"/>
  <c r="O7" i="4"/>
  <c r="I7" i="4"/>
  <c r="V7" i="4" s="1"/>
  <c r="C7" i="4"/>
  <c r="V6" i="4"/>
  <c r="U6" i="4"/>
  <c r="O6" i="4"/>
  <c r="I6" i="4"/>
  <c r="C6" i="4"/>
  <c r="U5" i="4"/>
  <c r="O5" i="4"/>
  <c r="I5" i="4"/>
  <c r="V5" i="4" s="1"/>
  <c r="C5" i="4"/>
  <c r="B5" i="4"/>
  <c r="F29" i="3"/>
  <c r="B26" i="3"/>
  <c r="B25" i="3"/>
  <c r="B24" i="3"/>
  <c r="B23" i="3"/>
  <c r="B22" i="3"/>
  <c r="U19" i="3"/>
  <c r="O19" i="3"/>
  <c r="I19" i="3"/>
  <c r="V19" i="3" s="1"/>
  <c r="C19" i="3"/>
  <c r="U18" i="3"/>
  <c r="O18" i="3"/>
  <c r="I18" i="3"/>
  <c r="V18" i="3" s="1"/>
  <c r="C18" i="3"/>
  <c r="V17" i="3"/>
  <c r="U17" i="3"/>
  <c r="O17" i="3"/>
  <c r="I17" i="3"/>
  <c r="C17" i="3"/>
  <c r="B17" i="3"/>
  <c r="U16" i="3"/>
  <c r="O16" i="3"/>
  <c r="I16" i="3"/>
  <c r="V16" i="3" s="1"/>
  <c r="C16" i="3"/>
  <c r="U15" i="3"/>
  <c r="O15" i="3"/>
  <c r="I15" i="3"/>
  <c r="V15" i="3" s="1"/>
  <c r="C15" i="3"/>
  <c r="V14" i="3"/>
  <c r="U14" i="3"/>
  <c r="O14" i="3"/>
  <c r="I14" i="3"/>
  <c r="C14" i="3"/>
  <c r="B14" i="3"/>
  <c r="U13" i="3"/>
  <c r="O13" i="3"/>
  <c r="I13" i="3"/>
  <c r="V13" i="3" s="1"/>
  <c r="C13" i="3"/>
  <c r="U12" i="3"/>
  <c r="O12" i="3"/>
  <c r="I12" i="3"/>
  <c r="V12" i="3" s="1"/>
  <c r="C12" i="3"/>
  <c r="V11" i="3"/>
  <c r="U11" i="3"/>
  <c r="O11" i="3"/>
  <c r="I11" i="3"/>
  <c r="C11" i="3"/>
  <c r="B11" i="3"/>
  <c r="U10" i="3"/>
  <c r="O10" i="3"/>
  <c r="I10" i="3"/>
  <c r="V10" i="3" s="1"/>
  <c r="C10" i="3"/>
  <c r="U9" i="3"/>
  <c r="O9" i="3"/>
  <c r="I9" i="3"/>
  <c r="V9" i="3" s="1"/>
  <c r="C9" i="3"/>
  <c r="V8" i="3"/>
  <c r="U8" i="3"/>
  <c r="O8" i="3"/>
  <c r="I8" i="3"/>
  <c r="C8" i="3"/>
  <c r="B8" i="3"/>
  <c r="U7" i="3"/>
  <c r="O7" i="3"/>
  <c r="I7" i="3"/>
  <c r="V7" i="3" s="1"/>
  <c r="C7" i="3"/>
  <c r="U6" i="3"/>
  <c r="O6" i="3"/>
  <c r="I6" i="3"/>
  <c r="V6" i="3" s="1"/>
  <c r="C6" i="3"/>
  <c r="V5" i="3"/>
  <c r="U5" i="3"/>
  <c r="O5" i="3"/>
  <c r="I5" i="3"/>
  <c r="C5" i="3"/>
  <c r="B5" i="3"/>
  <c r="C16" i="2"/>
  <c r="E29" i="2"/>
  <c r="B26" i="2"/>
  <c r="B25" i="2"/>
  <c r="B24" i="2"/>
  <c r="B23" i="2"/>
  <c r="B22" i="2"/>
  <c r="U19" i="2"/>
  <c r="O19" i="2"/>
  <c r="I19" i="2"/>
  <c r="V19" i="2" s="1"/>
  <c r="C19" i="2"/>
  <c r="U18" i="2"/>
  <c r="O18" i="2"/>
  <c r="V18" i="2" s="1"/>
  <c r="I18" i="2"/>
  <c r="C18" i="2"/>
  <c r="U17" i="2"/>
  <c r="O17" i="2"/>
  <c r="I17" i="2"/>
  <c r="V17" i="2" s="1"/>
  <c r="C17" i="2"/>
  <c r="B17" i="2"/>
  <c r="U16" i="2"/>
  <c r="O16" i="2"/>
  <c r="I16" i="2"/>
  <c r="V16" i="2" s="1"/>
  <c r="U15" i="2"/>
  <c r="O15" i="2"/>
  <c r="V15" i="2" s="1"/>
  <c r="I15" i="2"/>
  <c r="C15" i="2"/>
  <c r="U14" i="2"/>
  <c r="O14" i="2"/>
  <c r="I14" i="2"/>
  <c r="V14" i="2" s="1"/>
  <c r="C14" i="2"/>
  <c r="B14" i="2"/>
  <c r="U13" i="2"/>
  <c r="O13" i="2"/>
  <c r="I13" i="2"/>
  <c r="V13" i="2" s="1"/>
  <c r="C13" i="2"/>
  <c r="U12" i="2"/>
  <c r="O12" i="2"/>
  <c r="V12" i="2" s="1"/>
  <c r="I12" i="2"/>
  <c r="C12" i="2"/>
  <c r="U11" i="2"/>
  <c r="O11" i="2"/>
  <c r="I11" i="2"/>
  <c r="V11" i="2" s="1"/>
  <c r="C11" i="2"/>
  <c r="B11" i="2"/>
  <c r="U10" i="2"/>
  <c r="O10" i="2"/>
  <c r="I10" i="2"/>
  <c r="V10" i="2" s="1"/>
  <c r="C10" i="2"/>
  <c r="U9" i="2"/>
  <c r="O9" i="2"/>
  <c r="V9" i="2" s="1"/>
  <c r="I9" i="2"/>
  <c r="C9" i="2"/>
  <c r="U8" i="2"/>
  <c r="O8" i="2"/>
  <c r="I8" i="2"/>
  <c r="V8" i="2" s="1"/>
  <c r="C8" i="2"/>
  <c r="B8" i="2"/>
  <c r="U7" i="2"/>
  <c r="O7" i="2"/>
  <c r="I7" i="2"/>
  <c r="V7" i="2" s="1"/>
  <c r="C7" i="2"/>
  <c r="U6" i="2"/>
  <c r="O6" i="2"/>
  <c r="V6" i="2" s="1"/>
  <c r="I6" i="2"/>
  <c r="C6" i="2"/>
  <c r="U5" i="2"/>
  <c r="O5" i="2"/>
  <c r="I5" i="2"/>
  <c r="V5" i="2" s="1"/>
  <c r="C5" i="2"/>
  <c r="B5" i="2"/>
  <c r="C18" i="1"/>
  <c r="C19" i="1"/>
  <c r="C17" i="1"/>
  <c r="C15" i="1"/>
  <c r="C16" i="1"/>
  <c r="C14" i="1"/>
  <c r="C12" i="1"/>
  <c r="C13" i="1"/>
  <c r="C11" i="1"/>
  <c r="C9" i="1"/>
  <c r="C10" i="1"/>
  <c r="C8" i="1"/>
  <c r="C5" i="1"/>
  <c r="C6" i="1"/>
  <c r="C7" i="1"/>
  <c r="B23" i="1"/>
  <c r="B24" i="1"/>
  <c r="B25" i="1"/>
  <c r="B26" i="1"/>
  <c r="B22" i="1"/>
  <c r="B5" i="1"/>
  <c r="B17" i="1"/>
  <c r="B14" i="1"/>
  <c r="B11" i="1"/>
  <c r="B8" i="1"/>
  <c r="U19" i="1"/>
  <c r="O19" i="1"/>
  <c r="I19" i="1"/>
  <c r="V19" i="1" s="1"/>
  <c r="U18" i="1"/>
  <c r="O18" i="1"/>
  <c r="I18" i="1"/>
  <c r="U17" i="1"/>
  <c r="O17" i="1"/>
  <c r="I17" i="1"/>
  <c r="O5" i="1"/>
  <c r="U16" i="1"/>
  <c r="U15" i="1"/>
  <c r="U14" i="1"/>
  <c r="U13" i="1"/>
  <c r="U12" i="1"/>
  <c r="U11" i="1"/>
  <c r="U10" i="1"/>
  <c r="U9" i="1"/>
  <c r="U8" i="1"/>
  <c r="U7" i="1"/>
  <c r="U6" i="1"/>
  <c r="U5" i="1"/>
  <c r="O16" i="1"/>
  <c r="O15" i="1"/>
  <c r="O14" i="1"/>
  <c r="O13" i="1"/>
  <c r="O12" i="1"/>
  <c r="O11" i="1"/>
  <c r="O10" i="1"/>
  <c r="O9" i="1"/>
  <c r="O8" i="1"/>
  <c r="O7" i="1"/>
  <c r="O6" i="1"/>
  <c r="I6" i="1"/>
  <c r="I7" i="1"/>
  <c r="I8" i="1"/>
  <c r="I9" i="1"/>
  <c r="I10" i="1"/>
  <c r="I11" i="1"/>
  <c r="I12" i="1"/>
  <c r="I13" i="1"/>
  <c r="I14" i="1"/>
  <c r="I15" i="1"/>
  <c r="I16" i="1"/>
  <c r="I5" i="1"/>
  <c r="V5" i="1" s="1"/>
  <c r="D29" i="3" l="1"/>
  <c r="F29" i="5"/>
  <c r="E29" i="3"/>
  <c r="D29" i="6"/>
  <c r="F29" i="2"/>
  <c r="E29" i="5"/>
  <c r="E29" i="6"/>
  <c r="D29" i="4"/>
  <c r="E29" i="4"/>
  <c r="D29" i="7"/>
  <c r="D29" i="2"/>
  <c r="E29" i="7"/>
  <c r="D32" i="7" s="1"/>
  <c r="V17" i="1"/>
  <c r="V16" i="1"/>
  <c r="V12" i="1"/>
  <c r="V8" i="1"/>
  <c r="V14" i="1"/>
  <c r="V10" i="1"/>
  <c r="V6" i="1"/>
  <c r="V18" i="1"/>
  <c r="D29" i="1"/>
  <c r="V13" i="1"/>
  <c r="V9" i="1"/>
  <c r="V15" i="1"/>
  <c r="V11" i="1"/>
  <c r="V7" i="1"/>
  <c r="F29" i="1" s="1"/>
  <c r="E29" i="1" l="1"/>
  <c r="D32" i="4"/>
  <c r="D32" i="6"/>
  <c r="D32" i="5"/>
  <c r="D32" i="3"/>
  <c r="D32" i="2"/>
  <c r="D32" i="1" l="1"/>
</calcChain>
</file>

<file path=xl/sharedStrings.xml><?xml version="1.0" encoding="utf-8"?>
<sst xmlns="http://schemas.openxmlformats.org/spreadsheetml/2006/main" count="281" uniqueCount="77">
  <si>
    <t>Low Complexity</t>
  </si>
  <si>
    <t>Medium Complexity</t>
  </si>
  <si>
    <t>High Complexity</t>
  </si>
  <si>
    <t>Best Case</t>
  </si>
  <si>
    <t>Likely Case</t>
  </si>
  <si>
    <t>Worst Case</t>
  </si>
  <si>
    <t>Student A</t>
  </si>
  <si>
    <t>Student B</t>
  </si>
  <si>
    <t>Student C</t>
  </si>
  <si>
    <t>Student D</t>
  </si>
  <si>
    <t>Student E</t>
  </si>
  <si>
    <t>Use Case 1: Happy Path</t>
  </si>
  <si>
    <t>Average</t>
  </si>
  <si>
    <t>External Input</t>
  </si>
  <si>
    <t>External Output</t>
  </si>
  <si>
    <t>External Queries</t>
  </si>
  <si>
    <t>Internal Files</t>
  </si>
  <si>
    <t>External Interfaces</t>
  </si>
  <si>
    <t>Total</t>
  </si>
  <si>
    <t>E.g. Input 1, Input 2, Input 3, etc.</t>
  </si>
  <si>
    <t>E.g. File 1, File 2, File 3, etc.</t>
  </si>
  <si>
    <t>E.g. Interface 1, Interface 2, Interface 3, etc.</t>
  </si>
  <si>
    <t>E.g. Query 1, Query 2, Query 3, etc.</t>
  </si>
  <si>
    <t>E.g. Output 1, Ouput 2, Ouput 3, etc.</t>
  </si>
  <si>
    <t>Use Case 1: Alternative 1</t>
  </si>
  <si>
    <t>Use Case 1: Alternative 2</t>
  </si>
  <si>
    <t>Use Case 1: Alternative 3</t>
  </si>
  <si>
    <t>Use Case 1: Alternative 4</t>
  </si>
  <si>
    <t>Use Case 1: Exception 1</t>
  </si>
  <si>
    <t>Use Case 1: Exception 2</t>
  </si>
  <si>
    <t>Expected code size</t>
  </si>
  <si>
    <t>Language</t>
  </si>
  <si>
    <t>QSM SLOC/FP Data</t>
  </si>
  <si>
    <t>Avg</t>
  </si>
  <si>
    <t>Median</t>
  </si>
  <si>
    <t>Low</t>
  </si>
  <si>
    <t>High</t>
  </si>
  <si>
    <t>ABAP (SAP) *</t>
  </si>
  <si>
    <t>ASP*</t>
  </si>
  <si>
    <t>Assembler *</t>
  </si>
  <si>
    <t>Brio +</t>
  </si>
  <si>
    <t>C *</t>
  </si>
  <si>
    <t>C++ *</t>
  </si>
  <si>
    <t>C# *</t>
  </si>
  <si>
    <t>COBOL *</t>
  </si>
  <si>
    <t>Cognos Impromptu Scripts +</t>
  </si>
  <si>
    <t>Cross System Products (CSP) +</t>
  </si>
  <si>
    <t>Cool:Gen/IEF *</t>
  </si>
  <si>
    <t>Datastage</t>
  </si>
  <si>
    <t>Excel *</t>
  </si>
  <si>
    <t>Focus *</t>
  </si>
  <si>
    <t>FoxPro</t>
  </si>
  <si>
    <t>HTML *</t>
  </si>
  <si>
    <t>J2EE *</t>
  </si>
  <si>
    <t>Java *</t>
  </si>
  <si>
    <t>JavaScript *</t>
  </si>
  <si>
    <t>JCL *</t>
  </si>
  <si>
    <t>LINC II</t>
  </si>
  <si>
    <t>Lotus Notes *</t>
  </si>
  <si>
    <t>Natural *</t>
  </si>
  <si>
    <t>.NET *</t>
  </si>
  <si>
    <t>Oracle *</t>
  </si>
  <si>
    <t>PACBASE *</t>
  </si>
  <si>
    <t>Perl *</t>
  </si>
  <si>
    <t>PL/I *</t>
  </si>
  <si>
    <t>PL/SQL *</t>
  </si>
  <si>
    <t>Powerbuilder *</t>
  </si>
  <si>
    <t>REXX *</t>
  </si>
  <si>
    <t>Sabretalk *</t>
  </si>
  <si>
    <t>SAS *</t>
  </si>
  <si>
    <t>Siebel *</t>
  </si>
  <si>
    <t>SLOGAN *</t>
  </si>
  <si>
    <t>SQL *</t>
  </si>
  <si>
    <t>VB.NET *</t>
  </si>
  <si>
    <t>Visual Basic *</t>
  </si>
  <si>
    <t>Program Evaluation and Review Technique</t>
  </si>
  <si>
    <t>A red cell means that we expect data on your side…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</si>
</sst>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B77134"/>
      <name val="Arial"/>
      <family val="2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BEEC1"/>
        <bgColor indexed="64"/>
      </patternFill>
    </fill>
    <fill>
      <patternFill patternType="solid">
        <fgColor rgb="FFF7DF85"/>
        <bgColor indexed="64"/>
      </patternFill>
    </fill>
    <fill>
      <patternFill patternType="solid">
        <fgColor rgb="FFF1C72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1" fillId="3" borderId="1" xfId="0" applyFont="1" applyFill="1" applyBorder="1" applyAlignment="1">
      <alignment horizontal="right"/>
    </xf>
    <xf numFmtId="0" fontId="0" fillId="3" borderId="1" xfId="0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4" fillId="6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vertical="center" wrapText="1"/>
    </xf>
    <xf numFmtId="0" fontId="5" fillId="6" borderId="10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0" fillId="4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1" fillId="7" borderId="1" xfId="0" applyFont="1" applyFill="1" applyBorder="1" applyAlignment="1">
      <alignment horizontal="center"/>
    </xf>
    <xf numFmtId="0" fontId="1" fillId="7" borderId="0" xfId="0" applyFont="1" applyFill="1"/>
    <xf numFmtId="0" fontId="6" fillId="0" borderId="0" xfId="0" applyFont="1" applyFill="1"/>
    <xf numFmtId="0" fontId="2" fillId="7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EEC1"/>
      <color rgb="FFF7DF85"/>
      <color rgb="FFF9EEC1"/>
      <color rgb="FFF1C72B"/>
      <color rgb="FFFDEEC1"/>
      <color rgb="FFDAAD86"/>
      <color rgb="FFBC986A"/>
      <color rgb="FFE27D60"/>
      <color rgb="FF85DCB0"/>
      <color rgb="FFE8A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E8382-5102-48D5-971B-8D86B84D9C3E}">
  <dimension ref="B1:V38"/>
  <sheetViews>
    <sheetView topLeftCell="A2" zoomScale="75" workbookViewId="0">
      <selection activeCell="C29" sqref="C29"/>
    </sheetView>
  </sheetViews>
  <sheetFormatPr baseColWidth="10" defaultRowHeight="15" x14ac:dyDescent="0.2"/>
  <cols>
    <col min="2" max="2" width="27.1640625" style="1" customWidth="1"/>
    <col min="3" max="3" width="13.5" style="1" customWidth="1"/>
  </cols>
  <sheetData>
    <row r="1" spans="2:22" x14ac:dyDescent="0.2">
      <c r="B1" s="27"/>
      <c r="C1" s="1" t="s">
        <v>76</v>
      </c>
    </row>
    <row r="3" spans="2:22" s="1" customFormat="1" x14ac:dyDescent="0.2">
      <c r="B3" s="26" t="s">
        <v>11</v>
      </c>
      <c r="C3" s="4"/>
      <c r="D3" s="31" t="s">
        <v>0</v>
      </c>
      <c r="E3" s="31"/>
      <c r="F3" s="31"/>
      <c r="G3" s="31"/>
      <c r="H3" s="31"/>
      <c r="I3" s="5"/>
      <c r="J3" s="31" t="s">
        <v>1</v>
      </c>
      <c r="K3" s="31"/>
      <c r="L3" s="31"/>
      <c r="M3" s="31"/>
      <c r="N3" s="31"/>
      <c r="O3" s="5"/>
      <c r="P3" s="31" t="s">
        <v>2</v>
      </c>
      <c r="Q3" s="31"/>
      <c r="R3" s="31"/>
      <c r="S3" s="31"/>
      <c r="T3" s="31"/>
      <c r="U3" s="31"/>
      <c r="V3" s="4"/>
    </row>
    <row r="4" spans="2:22" s="1" customFormat="1" x14ac:dyDescent="0.2">
      <c r="B4" s="3"/>
      <c r="C4" s="4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12</v>
      </c>
      <c r="J4" s="5" t="s">
        <v>6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12</v>
      </c>
      <c r="P4" s="5" t="s">
        <v>6</v>
      </c>
      <c r="Q4" s="5" t="s">
        <v>7</v>
      </c>
      <c r="R4" s="5" t="s">
        <v>8</v>
      </c>
      <c r="S4" s="5" t="s">
        <v>9</v>
      </c>
      <c r="T4" s="5" t="s">
        <v>10</v>
      </c>
      <c r="U4" s="5" t="s">
        <v>12</v>
      </c>
      <c r="V4" s="5" t="s">
        <v>18</v>
      </c>
    </row>
    <row r="5" spans="2:22" x14ac:dyDescent="0.2">
      <c r="B5" s="32" t="str">
        <f>References!B3</f>
        <v>External Input</v>
      </c>
      <c r="C5" s="6" t="str">
        <f>References!B11</f>
        <v>Best Case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10">
        <f>AVERAGE(D5,E5,F5,G5,H5)</f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10">
        <f>AVERAGE(J5,K5,L5,M5,N5)</f>
        <v>0</v>
      </c>
      <c r="P5" s="25">
        <v>0</v>
      </c>
      <c r="Q5" s="25">
        <v>0</v>
      </c>
      <c r="R5" s="25">
        <v>0</v>
      </c>
      <c r="S5" s="25">
        <v>0</v>
      </c>
      <c r="T5" s="25">
        <v>0</v>
      </c>
      <c r="U5" s="10">
        <f>AVERAGE(P5,Q5,R5,S5,T5)</f>
        <v>0</v>
      </c>
      <c r="V5" s="6">
        <f>SUM(I5*References!C3,O5*References!D3,U5*References!E3)</f>
        <v>0</v>
      </c>
    </row>
    <row r="6" spans="2:22" x14ac:dyDescent="0.2">
      <c r="B6" s="33"/>
      <c r="C6" s="6" t="str">
        <f>References!B12</f>
        <v>Likely Case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10">
        <f t="shared" ref="I6:I16" si="0">AVERAGE(D6,E6,F6,G6,H6)</f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10">
        <f t="shared" ref="O6:O16" si="1">AVERAGE(J6,K6,L6,M6,N6)</f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10">
        <f t="shared" ref="U6:U16" si="2">AVERAGE(P6,Q6,R6,S6,T6)</f>
        <v>0</v>
      </c>
      <c r="V6" s="6">
        <f>SUM(I6*References!C3,O6*References!D3,U6*References!E3)</f>
        <v>0</v>
      </c>
    </row>
    <row r="7" spans="2:22" x14ac:dyDescent="0.2">
      <c r="B7" s="34"/>
      <c r="C7" s="6" t="str">
        <f>References!B13</f>
        <v>Worst Case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10">
        <f t="shared" si="0"/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10">
        <f t="shared" si="1"/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10">
        <f t="shared" si="2"/>
        <v>0</v>
      </c>
      <c r="V7" s="6">
        <f>SUM(I7*References!C3,O7*References!D3,U7*References!E3)</f>
        <v>0</v>
      </c>
    </row>
    <row r="8" spans="2:22" x14ac:dyDescent="0.2">
      <c r="B8" s="32" t="str">
        <f>References!B4</f>
        <v>External Output</v>
      </c>
      <c r="C8" s="8" t="str">
        <f>References!B11</f>
        <v>Best Case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11">
        <f t="shared" si="0"/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11">
        <f t="shared" si="1"/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11">
        <f t="shared" si="2"/>
        <v>0</v>
      </c>
      <c r="V8" s="8">
        <f>SUM(I8*References!C4,O8*References!D4,U8*References!E4)</f>
        <v>0</v>
      </c>
    </row>
    <row r="9" spans="2:22" x14ac:dyDescent="0.2">
      <c r="B9" s="33"/>
      <c r="C9" s="8" t="str">
        <f>References!B12</f>
        <v>Likely Case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11">
        <f t="shared" si="0"/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11">
        <f t="shared" si="1"/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11">
        <f t="shared" si="2"/>
        <v>0</v>
      </c>
      <c r="V9" s="8">
        <f>SUM(I9*References!C4,O9*References!D4,U9*References!E4)</f>
        <v>0</v>
      </c>
    </row>
    <row r="10" spans="2:22" x14ac:dyDescent="0.2">
      <c r="B10" s="34"/>
      <c r="C10" s="8" t="str">
        <f>References!B13</f>
        <v>Worst Case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11">
        <f t="shared" si="0"/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11">
        <f t="shared" si="1"/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11">
        <f t="shared" si="2"/>
        <v>0</v>
      </c>
      <c r="V10" s="8">
        <f>SUM(I10*References!C4,O10*References!D4,U10*References!E4)</f>
        <v>0</v>
      </c>
    </row>
    <row r="11" spans="2:22" x14ac:dyDescent="0.2">
      <c r="B11" s="32" t="str">
        <f>References!B5</f>
        <v>External Queries</v>
      </c>
      <c r="C11" s="6" t="str">
        <f>References!B11</f>
        <v>Best Case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0">
        <f t="shared" si="0"/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0">
        <f t="shared" si="1"/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10">
        <f t="shared" si="2"/>
        <v>0</v>
      </c>
      <c r="V11" s="6">
        <f>SUM(I11*References!C5,O11*References!D5,U11*References!E5)</f>
        <v>0</v>
      </c>
    </row>
    <row r="12" spans="2:22" x14ac:dyDescent="0.2">
      <c r="B12" s="33"/>
      <c r="C12" s="6" t="str">
        <f>References!B12</f>
        <v>Likely Case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0">
        <f t="shared" si="0"/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10">
        <f t="shared" si="1"/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10">
        <f t="shared" si="2"/>
        <v>0</v>
      </c>
      <c r="V12" s="6">
        <f>SUM(I12*References!C5,O12*References!D5,U12*References!E5)</f>
        <v>0</v>
      </c>
    </row>
    <row r="13" spans="2:22" x14ac:dyDescent="0.2">
      <c r="B13" s="34"/>
      <c r="C13" s="6" t="str">
        <f>References!B13</f>
        <v>Worst Case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10">
        <f t="shared" si="0"/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10">
        <f t="shared" si="1"/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10">
        <f t="shared" si="2"/>
        <v>0</v>
      </c>
      <c r="V13" s="6">
        <f>SUM(I13*References!C5,O13*References!D5,U13*References!E5)</f>
        <v>0</v>
      </c>
    </row>
    <row r="14" spans="2:22" x14ac:dyDescent="0.2">
      <c r="B14" s="32" t="str">
        <f>References!B6</f>
        <v>Internal Files</v>
      </c>
      <c r="C14" s="8" t="str">
        <f>References!B11</f>
        <v>Best Case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11">
        <f t="shared" si="0"/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11">
        <f t="shared" si="1"/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11">
        <f t="shared" si="2"/>
        <v>0</v>
      </c>
      <c r="V14" s="8">
        <f>SUM(I14*References!C6,O14*References!D6,U14*References!E6)</f>
        <v>0</v>
      </c>
    </row>
    <row r="15" spans="2:22" x14ac:dyDescent="0.2">
      <c r="B15" s="33"/>
      <c r="C15" s="8" t="str">
        <f>References!B12</f>
        <v>Likely Case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11">
        <f t="shared" si="0"/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11">
        <f t="shared" si="1"/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11">
        <f t="shared" si="2"/>
        <v>0</v>
      </c>
      <c r="V15" s="8">
        <f>SUM(I15*References!C6,O15*References!D6,U15*References!E6)</f>
        <v>0</v>
      </c>
    </row>
    <row r="16" spans="2:22" x14ac:dyDescent="0.2">
      <c r="B16" s="34"/>
      <c r="C16" s="8" t="str">
        <f>References!B13</f>
        <v>Worst Case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11">
        <f t="shared" si="0"/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11">
        <f t="shared" si="1"/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11">
        <f t="shared" si="2"/>
        <v>0</v>
      </c>
      <c r="V16" s="8">
        <f>SUM(I16*References!C6,O16*References!D6,U16*References!E6)</f>
        <v>0</v>
      </c>
    </row>
    <row r="17" spans="2:22" x14ac:dyDescent="0.2">
      <c r="B17" s="32" t="str">
        <f>References!B7</f>
        <v>External Interfaces</v>
      </c>
      <c r="C17" s="6" t="str">
        <f>References!B11</f>
        <v>Best Case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10">
        <f t="shared" ref="I17:I19" si="3">AVERAGE(D17,E17,F17,G17,H17)</f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10">
        <f t="shared" ref="O17:O19" si="4">AVERAGE(J17,K17,L17,M17,N17)</f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10">
        <f t="shared" ref="U17:U19" si="5">AVERAGE(P17,Q17,R17,S17,T17)</f>
        <v>0</v>
      </c>
      <c r="V17" s="6">
        <f>SUM(I17*References!C7,O17*References!D7,U17*References!E7)</f>
        <v>0</v>
      </c>
    </row>
    <row r="18" spans="2:22" x14ac:dyDescent="0.2">
      <c r="B18" s="33"/>
      <c r="C18" s="6" t="str">
        <f>References!B12</f>
        <v>Likely Case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10">
        <f t="shared" si="3"/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10">
        <f t="shared" si="4"/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10">
        <f t="shared" si="5"/>
        <v>0</v>
      </c>
      <c r="V18" s="6">
        <f>SUM(I18*References!C7,O18*References!D7,U18*References!E7)</f>
        <v>0</v>
      </c>
    </row>
    <row r="19" spans="2:22" x14ac:dyDescent="0.2">
      <c r="B19" s="34"/>
      <c r="C19" s="6" t="str">
        <f>References!B13</f>
        <v>Worst Case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10">
        <f t="shared" si="3"/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10">
        <f t="shared" si="4"/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10">
        <f t="shared" si="5"/>
        <v>0</v>
      </c>
      <c r="V19" s="6">
        <f>SUM(I19*References!C7,O19*References!D7,U19*References!E7)</f>
        <v>0</v>
      </c>
    </row>
    <row r="22" spans="2:22" x14ac:dyDescent="0.2">
      <c r="B22" s="2" t="str">
        <f>References!B3</f>
        <v>External Input</v>
      </c>
      <c r="C22" s="29" t="s">
        <v>19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2:22" x14ac:dyDescent="0.2">
      <c r="B23" s="2" t="str">
        <f>References!B4</f>
        <v>External Output</v>
      </c>
      <c r="C23" s="29" t="s">
        <v>23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2:22" x14ac:dyDescent="0.2">
      <c r="B24" s="2" t="str">
        <f>References!B5</f>
        <v>External Queries</v>
      </c>
      <c r="C24" s="29" t="s">
        <v>22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2:22" x14ac:dyDescent="0.2">
      <c r="B25" s="2" t="str">
        <f>References!B6</f>
        <v>Internal Files</v>
      </c>
      <c r="C25" s="29" t="s">
        <v>20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2:22" x14ac:dyDescent="0.2">
      <c r="B26" s="2" t="str">
        <f>References!B7</f>
        <v>External Interfaces</v>
      </c>
      <c r="C26" s="29" t="s">
        <v>21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2:22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2:22" x14ac:dyDescent="0.2">
      <c r="B28" s="4" t="s">
        <v>30</v>
      </c>
      <c r="C28" s="4" t="s">
        <v>31</v>
      </c>
      <c r="D28" s="23" t="str">
        <f>References!B11</f>
        <v>Best Case</v>
      </c>
      <c r="E28" s="23" t="str">
        <f>References!B12</f>
        <v>Likely Case</v>
      </c>
      <c r="F28" s="23" t="str">
        <f>References!B13</f>
        <v>Worst Case</v>
      </c>
    </row>
    <row r="29" spans="2:22" x14ac:dyDescent="0.2">
      <c r="B29" s="10"/>
      <c r="C29" s="24" t="s">
        <v>55</v>
      </c>
      <c r="D29" s="7">
        <f>VLOOKUP(C29,References!H4:L41,4,FALSE)*SUM(V5,V8,V11,V14,V17)</f>
        <v>0</v>
      </c>
      <c r="E29" s="7">
        <f>VLOOKUP(C29,References!H4:L41,3,FALSE)*SUM(V6,V9,V12,V15,V18)</f>
        <v>0</v>
      </c>
      <c r="F29" s="7">
        <f>VLOOKUP(C29,References!H4:L41,5,FALSE)*SUM(V7,V10,V13,V16,V19)</f>
        <v>0</v>
      </c>
    </row>
    <row r="32" spans="2:22" x14ac:dyDescent="0.2">
      <c r="B32" s="30" t="s">
        <v>75</v>
      </c>
      <c r="C32" s="30"/>
      <c r="D32" s="7">
        <f>(References!C11*D29+References!C12*E29+References!C13*F29)/6</f>
        <v>0</v>
      </c>
    </row>
    <row r="34" spans="2:3" x14ac:dyDescent="0.2">
      <c r="B34"/>
      <c r="C34"/>
    </row>
    <row r="35" spans="2:3" x14ac:dyDescent="0.2">
      <c r="B35"/>
      <c r="C35"/>
    </row>
    <row r="36" spans="2:3" x14ac:dyDescent="0.2">
      <c r="B36"/>
      <c r="C36"/>
    </row>
    <row r="37" spans="2:3" x14ac:dyDescent="0.2">
      <c r="B37"/>
      <c r="C37"/>
    </row>
    <row r="38" spans="2:3" x14ac:dyDescent="0.2">
      <c r="B38"/>
      <c r="C38"/>
    </row>
  </sheetData>
  <mergeCells count="14">
    <mergeCell ref="C25:V25"/>
    <mergeCell ref="C26:V26"/>
    <mergeCell ref="B32:C32"/>
    <mergeCell ref="C24:V24"/>
    <mergeCell ref="D3:H3"/>
    <mergeCell ref="J3:N3"/>
    <mergeCell ref="P3:U3"/>
    <mergeCell ref="B5:B7"/>
    <mergeCell ref="B8:B10"/>
    <mergeCell ref="B11:B13"/>
    <mergeCell ref="B14:B16"/>
    <mergeCell ref="B17:B19"/>
    <mergeCell ref="C22:V22"/>
    <mergeCell ref="C23:V2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DA5508-7FCC-4E39-AB4A-6582BBF3C4A6}">
          <x14:formula1>
            <xm:f>References!$H$4:$H$41</xm:f>
          </x14:formula1>
          <xm:sqref>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E16B-0D89-41A6-B589-7C291E5FAE8D}">
  <dimension ref="B1:V38"/>
  <sheetViews>
    <sheetView zoomScale="75" workbookViewId="0">
      <selection activeCell="D29" sqref="D29"/>
    </sheetView>
  </sheetViews>
  <sheetFormatPr baseColWidth="10" defaultRowHeight="15" x14ac:dyDescent="0.2"/>
  <cols>
    <col min="2" max="2" width="27.1640625" style="1" customWidth="1"/>
    <col min="3" max="3" width="13.5" style="1" customWidth="1"/>
  </cols>
  <sheetData>
    <row r="1" spans="2:22" x14ac:dyDescent="0.2">
      <c r="B1" s="28"/>
    </row>
    <row r="3" spans="2:22" s="1" customFormat="1" x14ac:dyDescent="0.2">
      <c r="B3" s="26" t="s">
        <v>24</v>
      </c>
      <c r="C3" s="4"/>
      <c r="D3" s="31" t="s">
        <v>0</v>
      </c>
      <c r="E3" s="31"/>
      <c r="F3" s="31"/>
      <c r="G3" s="31"/>
      <c r="H3" s="31"/>
      <c r="I3" s="5"/>
      <c r="J3" s="31" t="s">
        <v>1</v>
      </c>
      <c r="K3" s="31"/>
      <c r="L3" s="31"/>
      <c r="M3" s="31"/>
      <c r="N3" s="31"/>
      <c r="O3" s="5"/>
      <c r="P3" s="31" t="s">
        <v>2</v>
      </c>
      <c r="Q3" s="31"/>
      <c r="R3" s="31"/>
      <c r="S3" s="31"/>
      <c r="T3" s="31"/>
      <c r="U3" s="31"/>
      <c r="V3" s="4"/>
    </row>
    <row r="4" spans="2:22" s="1" customFormat="1" x14ac:dyDescent="0.2">
      <c r="B4" s="3"/>
      <c r="C4" s="4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12</v>
      </c>
      <c r="J4" s="5" t="s">
        <v>6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12</v>
      </c>
      <c r="P4" s="5" t="s">
        <v>6</v>
      </c>
      <c r="Q4" s="5" t="s">
        <v>7</v>
      </c>
      <c r="R4" s="5" t="s">
        <v>8</v>
      </c>
      <c r="S4" s="5" t="s">
        <v>9</v>
      </c>
      <c r="T4" s="5" t="s">
        <v>10</v>
      </c>
      <c r="U4" s="5" t="s">
        <v>12</v>
      </c>
      <c r="V4" s="5" t="s">
        <v>18</v>
      </c>
    </row>
    <row r="5" spans="2:22" x14ac:dyDescent="0.2">
      <c r="B5" s="32" t="str">
        <f>References!B3</f>
        <v>External Input</v>
      </c>
      <c r="C5" s="6" t="str">
        <f>References!B11</f>
        <v>Best Case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10">
        <f>AVERAGE(D5,E5,F5,G5,H5)</f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10">
        <f>AVERAGE(J5,K5,L5,M5,N5)</f>
        <v>0</v>
      </c>
      <c r="P5" s="25">
        <v>0</v>
      </c>
      <c r="Q5" s="25">
        <v>0</v>
      </c>
      <c r="R5" s="25">
        <v>0</v>
      </c>
      <c r="S5" s="25">
        <v>0</v>
      </c>
      <c r="T5" s="25">
        <v>0</v>
      </c>
      <c r="U5" s="10">
        <f>AVERAGE(P5,Q5,R5,S5,T5)</f>
        <v>0</v>
      </c>
      <c r="V5" s="6">
        <f>SUM(I5*References!C3,O5*References!D3,U5*References!E3)</f>
        <v>0</v>
      </c>
    </row>
    <row r="6" spans="2:22" x14ac:dyDescent="0.2">
      <c r="B6" s="33"/>
      <c r="C6" s="6" t="str">
        <f>References!B12</f>
        <v>Likely Case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10">
        <f t="shared" ref="I6:I19" si="0">AVERAGE(D6,E6,F6,G6,H6)</f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10">
        <f t="shared" ref="O6:O19" si="1">AVERAGE(J6,K6,L6,M6,N6)</f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10">
        <f t="shared" ref="U6:U19" si="2">AVERAGE(P6,Q6,R6,S6,T6)</f>
        <v>0</v>
      </c>
      <c r="V6" s="6">
        <f>SUM(I6*References!C3,O6*References!D3,U6*References!E3)</f>
        <v>0</v>
      </c>
    </row>
    <row r="7" spans="2:22" x14ac:dyDescent="0.2">
      <c r="B7" s="34"/>
      <c r="C7" s="6" t="str">
        <f>References!B13</f>
        <v>Worst Case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10">
        <f t="shared" si="0"/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10">
        <f t="shared" si="1"/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10">
        <f t="shared" si="2"/>
        <v>0</v>
      </c>
      <c r="V7" s="6">
        <f>SUM(I7*References!C3,O7*References!D3,U7*References!E3)</f>
        <v>0</v>
      </c>
    </row>
    <row r="8" spans="2:22" x14ac:dyDescent="0.2">
      <c r="B8" s="32" t="str">
        <f>References!B4</f>
        <v>External Output</v>
      </c>
      <c r="C8" s="8" t="str">
        <f>References!B11</f>
        <v>Best Case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11">
        <f t="shared" si="0"/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11">
        <f t="shared" si="1"/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11">
        <f t="shared" si="2"/>
        <v>0</v>
      </c>
      <c r="V8" s="8">
        <f>SUM(I8*References!C4,O8*References!D4,U8*References!E4)</f>
        <v>0</v>
      </c>
    </row>
    <row r="9" spans="2:22" x14ac:dyDescent="0.2">
      <c r="B9" s="33"/>
      <c r="C9" s="8" t="str">
        <f>References!B12</f>
        <v>Likely Case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11">
        <f t="shared" si="0"/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11">
        <f t="shared" si="1"/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11">
        <f t="shared" si="2"/>
        <v>0</v>
      </c>
      <c r="V9" s="8">
        <f>SUM(I9*References!C4,O9*References!D4,U9*References!E4)</f>
        <v>0</v>
      </c>
    </row>
    <row r="10" spans="2:22" x14ac:dyDescent="0.2">
      <c r="B10" s="34"/>
      <c r="C10" s="8" t="str">
        <f>References!B13</f>
        <v>Worst Case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11">
        <f t="shared" si="0"/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11">
        <f t="shared" si="1"/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11">
        <f t="shared" si="2"/>
        <v>0</v>
      </c>
      <c r="V10" s="8">
        <f>SUM(I10*References!C4,O10*References!D4,U10*References!E4)</f>
        <v>0</v>
      </c>
    </row>
    <row r="11" spans="2:22" x14ac:dyDescent="0.2">
      <c r="B11" s="32" t="str">
        <f>References!B5</f>
        <v>External Queries</v>
      </c>
      <c r="C11" s="6" t="str">
        <f>References!B11</f>
        <v>Best Case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0">
        <f t="shared" si="0"/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0">
        <f t="shared" si="1"/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10">
        <f t="shared" si="2"/>
        <v>0</v>
      </c>
      <c r="V11" s="6">
        <f>SUM(I11*References!C5,O11*References!D5,U11*References!E5)</f>
        <v>0</v>
      </c>
    </row>
    <row r="12" spans="2:22" x14ac:dyDescent="0.2">
      <c r="B12" s="33"/>
      <c r="C12" s="6" t="str">
        <f>References!B12</f>
        <v>Likely Case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0">
        <f t="shared" si="0"/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10">
        <f t="shared" si="1"/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10">
        <f t="shared" si="2"/>
        <v>0</v>
      </c>
      <c r="V12" s="6">
        <f>SUM(I12*References!C5,O12*References!D5,U12*References!E5)</f>
        <v>0</v>
      </c>
    </row>
    <row r="13" spans="2:22" x14ac:dyDescent="0.2">
      <c r="B13" s="34"/>
      <c r="C13" s="6" t="str">
        <f>References!B13</f>
        <v>Worst Case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10">
        <f t="shared" si="0"/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10">
        <f t="shared" si="1"/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10">
        <f t="shared" si="2"/>
        <v>0</v>
      </c>
      <c r="V13" s="6">
        <f>SUM(I13*References!C5,O13*References!D5,U13*References!E5)</f>
        <v>0</v>
      </c>
    </row>
    <row r="14" spans="2:22" x14ac:dyDescent="0.2">
      <c r="B14" s="32" t="str">
        <f>References!B6</f>
        <v>Internal Files</v>
      </c>
      <c r="C14" s="8" t="str">
        <f>References!B11</f>
        <v>Best Case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11">
        <f t="shared" si="0"/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11">
        <f t="shared" si="1"/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11">
        <f t="shared" si="2"/>
        <v>0</v>
      </c>
      <c r="V14" s="8">
        <f>SUM(I14*References!C6,O14*References!D6,U14*References!E6)</f>
        <v>0</v>
      </c>
    </row>
    <row r="15" spans="2:22" x14ac:dyDescent="0.2">
      <c r="B15" s="33"/>
      <c r="C15" s="8" t="str">
        <f>References!B12</f>
        <v>Likely Case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11">
        <f t="shared" si="0"/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11">
        <f t="shared" si="1"/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11">
        <f t="shared" si="2"/>
        <v>0</v>
      </c>
      <c r="V15" s="8">
        <f>SUM(I15*References!C6,O15*References!D6,U15*References!E6)</f>
        <v>0</v>
      </c>
    </row>
    <row r="16" spans="2:22" x14ac:dyDescent="0.2">
      <c r="B16" s="34"/>
      <c r="C16" s="8" t="str">
        <f>References!B13</f>
        <v>Worst Case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11">
        <f t="shared" si="0"/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11">
        <f t="shared" si="1"/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11">
        <f t="shared" si="2"/>
        <v>0</v>
      </c>
      <c r="V16" s="8">
        <f>SUM(I16*References!C6,O16*References!D6,U16*References!E6)</f>
        <v>0</v>
      </c>
    </row>
    <row r="17" spans="2:22" x14ac:dyDescent="0.2">
      <c r="B17" s="32" t="str">
        <f>References!B7</f>
        <v>External Interfaces</v>
      </c>
      <c r="C17" s="6" t="str">
        <f>References!B11</f>
        <v>Best Case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10">
        <f t="shared" si="0"/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10">
        <f t="shared" si="1"/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10">
        <f t="shared" si="2"/>
        <v>0</v>
      </c>
      <c r="V17" s="6">
        <f>SUM(I17*References!C7,O17*References!D7,U17*References!E7)</f>
        <v>0</v>
      </c>
    </row>
    <row r="18" spans="2:22" x14ac:dyDescent="0.2">
      <c r="B18" s="33"/>
      <c r="C18" s="6" t="str">
        <f>References!B12</f>
        <v>Likely Case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10">
        <f t="shared" si="0"/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10">
        <f t="shared" si="1"/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10">
        <f t="shared" si="2"/>
        <v>0</v>
      </c>
      <c r="V18" s="6">
        <f>SUM(I18*References!C7,O18*References!D7,U18*References!E7)</f>
        <v>0</v>
      </c>
    </row>
    <row r="19" spans="2:22" x14ac:dyDescent="0.2">
      <c r="B19" s="34"/>
      <c r="C19" s="6" t="str">
        <f>References!B13</f>
        <v>Worst Case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10">
        <f t="shared" si="0"/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10">
        <f t="shared" si="1"/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10">
        <f t="shared" si="2"/>
        <v>0</v>
      </c>
      <c r="V19" s="6">
        <f>SUM(I19*References!C7,O19*References!D7,U19*References!E7)</f>
        <v>0</v>
      </c>
    </row>
    <row r="22" spans="2:22" x14ac:dyDescent="0.2">
      <c r="B22" s="2" t="str">
        <f>References!B3</f>
        <v>External Input</v>
      </c>
      <c r="C22" s="29" t="s">
        <v>19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2:22" x14ac:dyDescent="0.2">
      <c r="B23" s="2" t="str">
        <f>References!B4</f>
        <v>External Output</v>
      </c>
      <c r="C23" s="29" t="s">
        <v>23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2:22" x14ac:dyDescent="0.2">
      <c r="B24" s="2" t="str">
        <f>References!B5</f>
        <v>External Queries</v>
      </c>
      <c r="C24" s="29" t="s">
        <v>22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2:22" x14ac:dyDescent="0.2">
      <c r="B25" s="2" t="str">
        <f>References!B6</f>
        <v>Internal Files</v>
      </c>
      <c r="C25" s="29" t="s">
        <v>20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2:22" x14ac:dyDescent="0.2">
      <c r="B26" s="2" t="str">
        <f>References!B7</f>
        <v>External Interfaces</v>
      </c>
      <c r="C26" s="29" t="s">
        <v>21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2:22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2:22" x14ac:dyDescent="0.2">
      <c r="B28" s="4" t="s">
        <v>30</v>
      </c>
      <c r="C28" s="4" t="s">
        <v>31</v>
      </c>
      <c r="D28" s="23" t="str">
        <f>References!B11</f>
        <v>Best Case</v>
      </c>
      <c r="E28" s="23" t="str">
        <f>References!B12</f>
        <v>Likely Case</v>
      </c>
      <c r="F28" s="23" t="str">
        <f>References!B13</f>
        <v>Worst Case</v>
      </c>
    </row>
    <row r="29" spans="2:22" x14ac:dyDescent="0.2">
      <c r="B29" s="10"/>
      <c r="C29" s="24" t="s">
        <v>55</v>
      </c>
      <c r="D29" s="7">
        <f>VLOOKUP(C29,References!H4:L41,4,FALSE)*SUM(V5,V8,V11,V14,V17)</f>
        <v>0</v>
      </c>
      <c r="E29" s="7">
        <f>VLOOKUP(C29,References!H4:L41,3,FALSE)*SUM(V6,V9,V12,V15,V18)</f>
        <v>0</v>
      </c>
      <c r="F29" s="7">
        <f>VLOOKUP(C29,References!H4:L41,5,FALSE)*SUM(V7,V10,V13,V16,V19)</f>
        <v>0</v>
      </c>
    </row>
    <row r="32" spans="2:22" x14ac:dyDescent="0.2">
      <c r="B32" s="30" t="s">
        <v>75</v>
      </c>
      <c r="C32" s="30"/>
      <c r="D32" s="7">
        <f>(References!C11*D29+References!C12*E29+References!C13*F29)/6</f>
        <v>0</v>
      </c>
    </row>
    <row r="34" spans="2:3" x14ac:dyDescent="0.2">
      <c r="B34"/>
      <c r="C34"/>
    </row>
    <row r="35" spans="2:3" x14ac:dyDescent="0.2">
      <c r="B35"/>
      <c r="C35"/>
    </row>
    <row r="36" spans="2:3" x14ac:dyDescent="0.2">
      <c r="B36"/>
      <c r="C36"/>
    </row>
    <row r="37" spans="2:3" x14ac:dyDescent="0.2">
      <c r="B37"/>
      <c r="C37"/>
    </row>
    <row r="38" spans="2:3" x14ac:dyDescent="0.2">
      <c r="B38"/>
      <c r="C38"/>
    </row>
  </sheetData>
  <mergeCells count="14">
    <mergeCell ref="C26:V26"/>
    <mergeCell ref="B32:C32"/>
    <mergeCell ref="C25:V25"/>
    <mergeCell ref="D3:H3"/>
    <mergeCell ref="J3:N3"/>
    <mergeCell ref="P3:U3"/>
    <mergeCell ref="B5:B7"/>
    <mergeCell ref="B8:B10"/>
    <mergeCell ref="B11:B13"/>
    <mergeCell ref="B14:B16"/>
    <mergeCell ref="B17:B19"/>
    <mergeCell ref="C22:V22"/>
    <mergeCell ref="C23:V23"/>
    <mergeCell ref="C24:V2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80F0E9-3D49-C848-AAA8-AF625C31F705}">
          <x14:formula1>
            <xm:f>References!$H$4:$H$41</xm:f>
          </x14:formula1>
          <xm:sqref>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CAE23-F16C-42B6-A9FA-49B68AECAC37}">
  <dimension ref="B1:V38"/>
  <sheetViews>
    <sheetView topLeftCell="A11" workbookViewId="0">
      <selection activeCell="C29" sqref="C29"/>
    </sheetView>
  </sheetViews>
  <sheetFormatPr baseColWidth="10" defaultRowHeight="15" x14ac:dyDescent="0.2"/>
  <cols>
    <col min="2" max="2" width="27.1640625" style="1" customWidth="1"/>
    <col min="3" max="3" width="13.5" style="1" customWidth="1"/>
  </cols>
  <sheetData>
    <row r="1" spans="2:22" x14ac:dyDescent="0.2">
      <c r="B1" s="28"/>
    </row>
    <row r="3" spans="2:22" s="1" customFormat="1" x14ac:dyDescent="0.2">
      <c r="B3" s="26" t="s">
        <v>25</v>
      </c>
      <c r="C3" s="4"/>
      <c r="D3" s="31" t="s">
        <v>0</v>
      </c>
      <c r="E3" s="31"/>
      <c r="F3" s="31"/>
      <c r="G3" s="31"/>
      <c r="H3" s="31"/>
      <c r="I3" s="5"/>
      <c r="J3" s="31" t="s">
        <v>1</v>
      </c>
      <c r="K3" s="31"/>
      <c r="L3" s="31"/>
      <c r="M3" s="31"/>
      <c r="N3" s="31"/>
      <c r="O3" s="5"/>
      <c r="P3" s="31" t="s">
        <v>2</v>
      </c>
      <c r="Q3" s="31"/>
      <c r="R3" s="31"/>
      <c r="S3" s="31"/>
      <c r="T3" s="31"/>
      <c r="U3" s="31"/>
      <c r="V3" s="4"/>
    </row>
    <row r="4" spans="2:22" s="1" customFormat="1" x14ac:dyDescent="0.2">
      <c r="B4" s="3"/>
      <c r="C4" s="4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12</v>
      </c>
      <c r="J4" s="5" t="s">
        <v>6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12</v>
      </c>
      <c r="P4" s="5" t="s">
        <v>6</v>
      </c>
      <c r="Q4" s="5" t="s">
        <v>7</v>
      </c>
      <c r="R4" s="5" t="s">
        <v>8</v>
      </c>
      <c r="S4" s="5" t="s">
        <v>9</v>
      </c>
      <c r="T4" s="5" t="s">
        <v>10</v>
      </c>
      <c r="U4" s="5" t="s">
        <v>12</v>
      </c>
      <c r="V4" s="5" t="s">
        <v>18</v>
      </c>
    </row>
    <row r="5" spans="2:22" x14ac:dyDescent="0.2">
      <c r="B5" s="32" t="str">
        <f>References!B3</f>
        <v>External Input</v>
      </c>
      <c r="C5" s="6" t="str">
        <f>References!B11</f>
        <v>Best Case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10">
        <f>AVERAGE(D5,E5,F5,G5,H5)</f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10">
        <f>AVERAGE(J5,K5,L5,M5,N5)</f>
        <v>0</v>
      </c>
      <c r="P5" s="25">
        <v>0</v>
      </c>
      <c r="Q5" s="25">
        <v>0</v>
      </c>
      <c r="R5" s="25">
        <v>0</v>
      </c>
      <c r="S5" s="25">
        <v>0</v>
      </c>
      <c r="T5" s="25">
        <v>0</v>
      </c>
      <c r="U5" s="10">
        <f>AVERAGE(P5,Q5,R5,S5,T5)</f>
        <v>0</v>
      </c>
      <c r="V5" s="6">
        <f>SUM(I5*References!C3,O5*References!D3,U5*References!E3)</f>
        <v>0</v>
      </c>
    </row>
    <row r="6" spans="2:22" x14ac:dyDescent="0.2">
      <c r="B6" s="33"/>
      <c r="C6" s="6" t="str">
        <f>References!B12</f>
        <v>Likely Case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10">
        <f t="shared" ref="I6:I19" si="0">AVERAGE(D6,E6,F6,G6,H6)</f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10">
        <f t="shared" ref="O6:O19" si="1">AVERAGE(J6,K6,L6,M6,N6)</f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10">
        <f t="shared" ref="U6:U19" si="2">AVERAGE(P6,Q6,R6,S6,T6)</f>
        <v>0</v>
      </c>
      <c r="V6" s="6">
        <f>SUM(I6*References!C3,O6*References!D3,U6*References!E3)</f>
        <v>0</v>
      </c>
    </row>
    <row r="7" spans="2:22" x14ac:dyDescent="0.2">
      <c r="B7" s="34"/>
      <c r="C7" s="6" t="str">
        <f>References!B13</f>
        <v>Worst Case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10">
        <f t="shared" si="0"/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10">
        <f t="shared" si="1"/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10">
        <f t="shared" si="2"/>
        <v>0</v>
      </c>
      <c r="V7" s="6">
        <f>SUM(I7*References!C3,O7*References!D3,U7*References!E3)</f>
        <v>0</v>
      </c>
    </row>
    <row r="8" spans="2:22" x14ac:dyDescent="0.2">
      <c r="B8" s="32" t="str">
        <f>References!B4</f>
        <v>External Output</v>
      </c>
      <c r="C8" s="8" t="str">
        <f>References!B11</f>
        <v>Best Case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11">
        <f t="shared" si="0"/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11">
        <f t="shared" si="1"/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11">
        <f t="shared" si="2"/>
        <v>0</v>
      </c>
      <c r="V8" s="8">
        <f>SUM(I8*References!C4,O8*References!D4,U8*References!E4)</f>
        <v>0</v>
      </c>
    </row>
    <row r="9" spans="2:22" x14ac:dyDescent="0.2">
      <c r="B9" s="33"/>
      <c r="C9" s="8" t="str">
        <f>References!B12</f>
        <v>Likely Case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11">
        <f t="shared" si="0"/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11">
        <f t="shared" si="1"/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11">
        <f t="shared" si="2"/>
        <v>0</v>
      </c>
      <c r="V9" s="8">
        <f>SUM(I9*References!C4,O9*References!D4,U9*References!E4)</f>
        <v>0</v>
      </c>
    </row>
    <row r="10" spans="2:22" x14ac:dyDescent="0.2">
      <c r="B10" s="34"/>
      <c r="C10" s="8" t="str">
        <f>References!B13</f>
        <v>Worst Case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11">
        <f t="shared" si="0"/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11">
        <f t="shared" si="1"/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11">
        <f t="shared" si="2"/>
        <v>0</v>
      </c>
      <c r="V10" s="8">
        <f>SUM(I10*References!C4,O10*References!D4,U10*References!E4)</f>
        <v>0</v>
      </c>
    </row>
    <row r="11" spans="2:22" x14ac:dyDescent="0.2">
      <c r="B11" s="32" t="str">
        <f>References!B5</f>
        <v>External Queries</v>
      </c>
      <c r="C11" s="6" t="str">
        <f>References!B11</f>
        <v>Best Case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0">
        <f t="shared" si="0"/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0">
        <f t="shared" si="1"/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10">
        <f t="shared" si="2"/>
        <v>0</v>
      </c>
      <c r="V11" s="6">
        <f>SUM(I11*References!C5,O11*References!D5,U11*References!E5)</f>
        <v>0</v>
      </c>
    </row>
    <row r="12" spans="2:22" x14ac:dyDescent="0.2">
      <c r="B12" s="33"/>
      <c r="C12" s="6" t="str">
        <f>References!B12</f>
        <v>Likely Case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0">
        <f t="shared" si="0"/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10">
        <f t="shared" si="1"/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10">
        <f t="shared" si="2"/>
        <v>0</v>
      </c>
      <c r="V12" s="6">
        <f>SUM(I12*References!C5,O12*References!D5,U12*References!E5)</f>
        <v>0</v>
      </c>
    </row>
    <row r="13" spans="2:22" x14ac:dyDescent="0.2">
      <c r="B13" s="34"/>
      <c r="C13" s="6" t="str">
        <f>References!B13</f>
        <v>Worst Case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10">
        <f t="shared" si="0"/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10">
        <f t="shared" si="1"/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10">
        <f t="shared" si="2"/>
        <v>0</v>
      </c>
      <c r="V13" s="6">
        <f>SUM(I13*References!C5,O13*References!D5,U13*References!E5)</f>
        <v>0</v>
      </c>
    </row>
    <row r="14" spans="2:22" x14ac:dyDescent="0.2">
      <c r="B14" s="32" t="str">
        <f>References!B6</f>
        <v>Internal Files</v>
      </c>
      <c r="C14" s="8" t="str">
        <f>References!B11</f>
        <v>Best Case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11">
        <f t="shared" si="0"/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11">
        <f t="shared" si="1"/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11">
        <f t="shared" si="2"/>
        <v>0</v>
      </c>
      <c r="V14" s="8">
        <f>SUM(I14*References!C6,O14*References!D6,U14*References!E6)</f>
        <v>0</v>
      </c>
    </row>
    <row r="15" spans="2:22" x14ac:dyDescent="0.2">
      <c r="B15" s="33"/>
      <c r="C15" s="8" t="str">
        <f>References!B12</f>
        <v>Likely Case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11">
        <f t="shared" si="0"/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11">
        <f t="shared" si="1"/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11">
        <f t="shared" si="2"/>
        <v>0</v>
      </c>
      <c r="V15" s="8">
        <f>SUM(I15*References!C6,O15*References!D6,U15*References!E6)</f>
        <v>0</v>
      </c>
    </row>
    <row r="16" spans="2:22" x14ac:dyDescent="0.2">
      <c r="B16" s="34"/>
      <c r="C16" s="8" t="str">
        <f>References!B13</f>
        <v>Worst Case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11">
        <f t="shared" si="0"/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11">
        <f t="shared" si="1"/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11">
        <f t="shared" si="2"/>
        <v>0</v>
      </c>
      <c r="V16" s="8">
        <f>SUM(I16*References!C6,O16*References!D6,U16*References!E6)</f>
        <v>0</v>
      </c>
    </row>
    <row r="17" spans="2:22" x14ac:dyDescent="0.2">
      <c r="B17" s="32" t="str">
        <f>References!B7</f>
        <v>External Interfaces</v>
      </c>
      <c r="C17" s="6" t="str">
        <f>References!B11</f>
        <v>Best Case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10">
        <f t="shared" si="0"/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10">
        <f t="shared" si="1"/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10">
        <f t="shared" si="2"/>
        <v>0</v>
      </c>
      <c r="V17" s="6">
        <f>SUM(I17*References!C7,O17*References!D7,U17*References!E7)</f>
        <v>0</v>
      </c>
    </row>
    <row r="18" spans="2:22" x14ac:dyDescent="0.2">
      <c r="B18" s="33"/>
      <c r="C18" s="6" t="str">
        <f>References!B12</f>
        <v>Likely Case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10">
        <f t="shared" si="0"/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10">
        <f t="shared" si="1"/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10">
        <f t="shared" si="2"/>
        <v>0</v>
      </c>
      <c r="V18" s="6">
        <f>SUM(I18*References!C7,O18*References!D7,U18*References!E7)</f>
        <v>0</v>
      </c>
    </row>
    <row r="19" spans="2:22" x14ac:dyDescent="0.2">
      <c r="B19" s="34"/>
      <c r="C19" s="6" t="str">
        <f>References!B13</f>
        <v>Worst Case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10">
        <f t="shared" si="0"/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10">
        <f t="shared" si="1"/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10">
        <f t="shared" si="2"/>
        <v>0</v>
      </c>
      <c r="V19" s="6">
        <f>SUM(I19*References!C7,O19*References!D7,U19*References!E7)</f>
        <v>0</v>
      </c>
    </row>
    <row r="22" spans="2:22" x14ac:dyDescent="0.2">
      <c r="B22" s="2" t="str">
        <f>References!B3</f>
        <v>External Input</v>
      </c>
      <c r="C22" s="29" t="s">
        <v>19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2:22" x14ac:dyDescent="0.2">
      <c r="B23" s="2" t="str">
        <f>References!B4</f>
        <v>External Output</v>
      </c>
      <c r="C23" s="29" t="s">
        <v>23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2:22" x14ac:dyDescent="0.2">
      <c r="B24" s="2" t="str">
        <f>References!B5</f>
        <v>External Queries</v>
      </c>
      <c r="C24" s="29" t="s">
        <v>22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2:22" x14ac:dyDescent="0.2">
      <c r="B25" s="2" t="str">
        <f>References!B6</f>
        <v>Internal Files</v>
      </c>
      <c r="C25" s="29" t="s">
        <v>20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2:22" x14ac:dyDescent="0.2">
      <c r="B26" s="2" t="str">
        <f>References!B7</f>
        <v>External Interfaces</v>
      </c>
      <c r="C26" s="29" t="s">
        <v>21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2:22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2:22" x14ac:dyDescent="0.2">
      <c r="B28" s="4" t="s">
        <v>30</v>
      </c>
      <c r="C28" s="4" t="s">
        <v>31</v>
      </c>
      <c r="D28" s="23" t="str">
        <f>References!B11</f>
        <v>Best Case</v>
      </c>
      <c r="E28" s="23" t="str">
        <f>References!B12</f>
        <v>Likely Case</v>
      </c>
      <c r="F28" s="23" t="str">
        <f>References!B13</f>
        <v>Worst Case</v>
      </c>
    </row>
    <row r="29" spans="2:22" x14ac:dyDescent="0.2">
      <c r="B29" s="10"/>
      <c r="C29" s="24" t="s">
        <v>55</v>
      </c>
      <c r="D29" s="7">
        <f>VLOOKUP(C29,References!H4:L41,4,FALSE)*SUM(V5,V8,V11,V14,V17)</f>
        <v>0</v>
      </c>
      <c r="E29" s="7">
        <f>VLOOKUP(C29,References!H4:L41,3,FALSE)*SUM(V6,V9,V12,V15,V18)</f>
        <v>0</v>
      </c>
      <c r="F29" s="7">
        <f>VLOOKUP(C29,References!H4:L41,5,FALSE)*SUM(V7,V10,V13,V16,V19)</f>
        <v>0</v>
      </c>
    </row>
    <row r="32" spans="2:22" x14ac:dyDescent="0.2">
      <c r="B32" s="30" t="s">
        <v>75</v>
      </c>
      <c r="C32" s="30"/>
      <c r="D32" s="7">
        <f>(References!C11*D29+References!C12*E29+References!C13*F29)/6</f>
        <v>0</v>
      </c>
    </row>
    <row r="34" spans="2:3" x14ac:dyDescent="0.2">
      <c r="B34"/>
      <c r="C34"/>
    </row>
    <row r="35" spans="2:3" x14ac:dyDescent="0.2">
      <c r="B35"/>
      <c r="C35"/>
    </row>
    <row r="36" spans="2:3" x14ac:dyDescent="0.2">
      <c r="B36"/>
      <c r="C36"/>
    </row>
    <row r="37" spans="2:3" x14ac:dyDescent="0.2">
      <c r="B37"/>
      <c r="C37"/>
    </row>
    <row r="38" spans="2:3" x14ac:dyDescent="0.2">
      <c r="B38"/>
      <c r="C38"/>
    </row>
  </sheetData>
  <mergeCells count="14">
    <mergeCell ref="C26:V26"/>
    <mergeCell ref="B32:C32"/>
    <mergeCell ref="C25:V25"/>
    <mergeCell ref="D3:H3"/>
    <mergeCell ref="J3:N3"/>
    <mergeCell ref="P3:U3"/>
    <mergeCell ref="B5:B7"/>
    <mergeCell ref="B8:B10"/>
    <mergeCell ref="B11:B13"/>
    <mergeCell ref="B14:B16"/>
    <mergeCell ref="B17:B19"/>
    <mergeCell ref="C22:V22"/>
    <mergeCell ref="C23:V23"/>
    <mergeCell ref="C24:V2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65F15C-7B9B-4445-A5A8-44A5983D704C}">
          <x14:formula1>
            <xm:f>References!$H$4:$H$41</xm:f>
          </x14:formula1>
          <xm:sqref>C29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28AE-6C8D-465F-AE79-CAADD30E0B8D}">
  <dimension ref="B1:V38"/>
  <sheetViews>
    <sheetView topLeftCell="A17" workbookViewId="0">
      <selection activeCell="C29" sqref="C29"/>
    </sheetView>
  </sheetViews>
  <sheetFormatPr baseColWidth="10" defaultRowHeight="15" x14ac:dyDescent="0.2"/>
  <cols>
    <col min="2" max="2" width="27.1640625" style="1" customWidth="1"/>
    <col min="3" max="3" width="13.5" style="1" customWidth="1"/>
  </cols>
  <sheetData>
    <row r="1" spans="2:22" x14ac:dyDescent="0.2">
      <c r="B1" s="28"/>
    </row>
    <row r="3" spans="2:22" s="1" customFormat="1" x14ac:dyDescent="0.2">
      <c r="B3" s="26" t="s">
        <v>26</v>
      </c>
      <c r="C3" s="4"/>
      <c r="D3" s="31" t="s">
        <v>0</v>
      </c>
      <c r="E3" s="31"/>
      <c r="F3" s="31"/>
      <c r="G3" s="31"/>
      <c r="H3" s="31"/>
      <c r="I3" s="5"/>
      <c r="J3" s="31" t="s">
        <v>1</v>
      </c>
      <c r="K3" s="31"/>
      <c r="L3" s="31"/>
      <c r="M3" s="31"/>
      <c r="N3" s="31"/>
      <c r="O3" s="5"/>
      <c r="P3" s="31" t="s">
        <v>2</v>
      </c>
      <c r="Q3" s="31"/>
      <c r="R3" s="31"/>
      <c r="S3" s="31"/>
      <c r="T3" s="31"/>
      <c r="U3" s="31"/>
      <c r="V3" s="4"/>
    </row>
    <row r="4" spans="2:22" s="1" customFormat="1" x14ac:dyDescent="0.2">
      <c r="B4" s="3"/>
      <c r="C4" s="4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12</v>
      </c>
      <c r="J4" s="5" t="s">
        <v>6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12</v>
      </c>
      <c r="P4" s="5" t="s">
        <v>6</v>
      </c>
      <c r="Q4" s="5" t="s">
        <v>7</v>
      </c>
      <c r="R4" s="5" t="s">
        <v>8</v>
      </c>
      <c r="S4" s="5" t="s">
        <v>9</v>
      </c>
      <c r="T4" s="5" t="s">
        <v>10</v>
      </c>
      <c r="U4" s="5" t="s">
        <v>12</v>
      </c>
      <c r="V4" s="5" t="s">
        <v>18</v>
      </c>
    </row>
    <row r="5" spans="2:22" x14ac:dyDescent="0.2">
      <c r="B5" s="32" t="str">
        <f>References!B3</f>
        <v>External Input</v>
      </c>
      <c r="C5" s="6" t="str">
        <f>References!B11</f>
        <v>Best Case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10">
        <f>AVERAGE(D5,E5,F5,G5,H5)</f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10">
        <f>AVERAGE(J5,K5,L5,M5,N5)</f>
        <v>0</v>
      </c>
      <c r="P5" s="25">
        <v>0</v>
      </c>
      <c r="Q5" s="25">
        <v>0</v>
      </c>
      <c r="R5" s="25">
        <v>0</v>
      </c>
      <c r="S5" s="25">
        <v>0</v>
      </c>
      <c r="T5" s="25">
        <v>0</v>
      </c>
      <c r="U5" s="10">
        <f>AVERAGE(P5,Q5,R5,S5,T5)</f>
        <v>0</v>
      </c>
      <c r="V5" s="6">
        <f>SUM(I5*References!C3,O5*References!D3,U5*References!E3)</f>
        <v>0</v>
      </c>
    </row>
    <row r="6" spans="2:22" x14ac:dyDescent="0.2">
      <c r="B6" s="33"/>
      <c r="C6" s="6" t="str">
        <f>References!B12</f>
        <v>Likely Case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10">
        <f t="shared" ref="I6:I19" si="0">AVERAGE(D6,E6,F6,G6,H6)</f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10">
        <f t="shared" ref="O6:O19" si="1">AVERAGE(J6,K6,L6,M6,N6)</f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10">
        <f t="shared" ref="U6:U19" si="2">AVERAGE(P6,Q6,R6,S6,T6)</f>
        <v>0</v>
      </c>
      <c r="V6" s="6">
        <f>SUM(I6*References!C3,O6*References!D3,U6*References!E3)</f>
        <v>0</v>
      </c>
    </row>
    <row r="7" spans="2:22" x14ac:dyDescent="0.2">
      <c r="B7" s="34"/>
      <c r="C7" s="6" t="str">
        <f>References!B13</f>
        <v>Worst Case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10">
        <f t="shared" si="0"/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10">
        <f t="shared" si="1"/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10">
        <f t="shared" si="2"/>
        <v>0</v>
      </c>
      <c r="V7" s="6">
        <f>SUM(I7*References!C3,O7*References!D3,U7*References!E3)</f>
        <v>0</v>
      </c>
    </row>
    <row r="8" spans="2:22" x14ac:dyDescent="0.2">
      <c r="B8" s="32" t="str">
        <f>References!B4</f>
        <v>External Output</v>
      </c>
      <c r="C8" s="8" t="str">
        <f>References!B11</f>
        <v>Best Case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11">
        <f t="shared" si="0"/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11">
        <f t="shared" si="1"/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11">
        <f t="shared" si="2"/>
        <v>0</v>
      </c>
      <c r="V8" s="8">
        <f>SUM(I8*References!C4,O8*References!D4,U8*References!E4)</f>
        <v>0</v>
      </c>
    </row>
    <row r="9" spans="2:22" x14ac:dyDescent="0.2">
      <c r="B9" s="33"/>
      <c r="C9" s="8" t="str">
        <f>References!B12</f>
        <v>Likely Case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11">
        <f t="shared" si="0"/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11">
        <f t="shared" si="1"/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11">
        <f t="shared" si="2"/>
        <v>0</v>
      </c>
      <c r="V9" s="8">
        <f>SUM(I9*References!C4,O9*References!D4,U9*References!E4)</f>
        <v>0</v>
      </c>
    </row>
    <row r="10" spans="2:22" x14ac:dyDescent="0.2">
      <c r="B10" s="34"/>
      <c r="C10" s="8" t="str">
        <f>References!B13</f>
        <v>Worst Case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11">
        <f t="shared" si="0"/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11">
        <f t="shared" si="1"/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11">
        <f t="shared" si="2"/>
        <v>0</v>
      </c>
      <c r="V10" s="8">
        <f>SUM(I10*References!C4,O10*References!D4,U10*References!E4)</f>
        <v>0</v>
      </c>
    </row>
    <row r="11" spans="2:22" x14ac:dyDescent="0.2">
      <c r="B11" s="32" t="str">
        <f>References!B5</f>
        <v>External Queries</v>
      </c>
      <c r="C11" s="6" t="str">
        <f>References!B11</f>
        <v>Best Case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0">
        <f t="shared" si="0"/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0">
        <f t="shared" si="1"/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10">
        <f t="shared" si="2"/>
        <v>0</v>
      </c>
      <c r="V11" s="6">
        <f>SUM(I11*References!C5,O11*References!D5,U11*References!E5)</f>
        <v>0</v>
      </c>
    </row>
    <row r="12" spans="2:22" x14ac:dyDescent="0.2">
      <c r="B12" s="33"/>
      <c r="C12" s="6" t="str">
        <f>References!B12</f>
        <v>Likely Case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0">
        <f t="shared" si="0"/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10">
        <f t="shared" si="1"/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10">
        <f t="shared" si="2"/>
        <v>0</v>
      </c>
      <c r="V12" s="6">
        <f>SUM(I12*References!C5,O12*References!D5,U12*References!E5)</f>
        <v>0</v>
      </c>
    </row>
    <row r="13" spans="2:22" x14ac:dyDescent="0.2">
      <c r="B13" s="34"/>
      <c r="C13" s="6" t="str">
        <f>References!B13</f>
        <v>Worst Case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10">
        <f t="shared" si="0"/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10">
        <f t="shared" si="1"/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10">
        <f t="shared" si="2"/>
        <v>0</v>
      </c>
      <c r="V13" s="6">
        <f>SUM(I13*References!C5,O13*References!D5,U13*References!E5)</f>
        <v>0</v>
      </c>
    </row>
    <row r="14" spans="2:22" x14ac:dyDescent="0.2">
      <c r="B14" s="32" t="str">
        <f>References!B6</f>
        <v>Internal Files</v>
      </c>
      <c r="C14" s="8" t="str">
        <f>References!B11</f>
        <v>Best Case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11">
        <f t="shared" si="0"/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11">
        <f t="shared" si="1"/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11">
        <f t="shared" si="2"/>
        <v>0</v>
      </c>
      <c r="V14" s="8">
        <f>SUM(I14*References!C6,O14*References!D6,U14*References!E6)</f>
        <v>0</v>
      </c>
    </row>
    <row r="15" spans="2:22" x14ac:dyDescent="0.2">
      <c r="B15" s="33"/>
      <c r="C15" s="8" t="str">
        <f>References!B12</f>
        <v>Likely Case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11">
        <f t="shared" si="0"/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11">
        <f t="shared" si="1"/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11">
        <f t="shared" si="2"/>
        <v>0</v>
      </c>
      <c r="V15" s="8">
        <f>SUM(I15*References!C6,O15*References!D6,U15*References!E6)</f>
        <v>0</v>
      </c>
    </row>
    <row r="16" spans="2:22" x14ac:dyDescent="0.2">
      <c r="B16" s="34"/>
      <c r="C16" s="8" t="str">
        <f>References!B13</f>
        <v>Worst Case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11">
        <f t="shared" si="0"/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11">
        <f t="shared" si="1"/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11">
        <f t="shared" si="2"/>
        <v>0</v>
      </c>
      <c r="V16" s="8">
        <f>SUM(I16*References!C6,O16*References!D6,U16*References!E6)</f>
        <v>0</v>
      </c>
    </row>
    <row r="17" spans="2:22" x14ac:dyDescent="0.2">
      <c r="B17" s="32" t="str">
        <f>References!B7</f>
        <v>External Interfaces</v>
      </c>
      <c r="C17" s="6" t="str">
        <f>References!B11</f>
        <v>Best Case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10">
        <f t="shared" si="0"/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10">
        <f t="shared" si="1"/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10">
        <f t="shared" si="2"/>
        <v>0</v>
      </c>
      <c r="V17" s="6">
        <f>SUM(I17*References!C7,O17*References!D7,U17*References!E7)</f>
        <v>0</v>
      </c>
    </row>
    <row r="18" spans="2:22" x14ac:dyDescent="0.2">
      <c r="B18" s="33"/>
      <c r="C18" s="6" t="str">
        <f>References!B12</f>
        <v>Likely Case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10">
        <f t="shared" si="0"/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10">
        <f t="shared" si="1"/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10">
        <f t="shared" si="2"/>
        <v>0</v>
      </c>
      <c r="V18" s="6">
        <f>SUM(I18*References!C7,O18*References!D7,U18*References!E7)</f>
        <v>0</v>
      </c>
    </row>
    <row r="19" spans="2:22" x14ac:dyDescent="0.2">
      <c r="B19" s="34"/>
      <c r="C19" s="6" t="str">
        <f>References!B13</f>
        <v>Worst Case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10">
        <f t="shared" si="0"/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10">
        <f t="shared" si="1"/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10">
        <f t="shared" si="2"/>
        <v>0</v>
      </c>
      <c r="V19" s="6">
        <f>SUM(I19*References!C7,O19*References!D7,U19*References!E7)</f>
        <v>0</v>
      </c>
    </row>
    <row r="22" spans="2:22" x14ac:dyDescent="0.2">
      <c r="B22" s="2" t="str">
        <f>References!B3</f>
        <v>External Input</v>
      </c>
      <c r="C22" s="29" t="s">
        <v>19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2:22" x14ac:dyDescent="0.2">
      <c r="B23" s="2" t="str">
        <f>References!B4</f>
        <v>External Output</v>
      </c>
      <c r="C23" s="29" t="s">
        <v>23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2:22" x14ac:dyDescent="0.2">
      <c r="B24" s="2" t="str">
        <f>References!B5</f>
        <v>External Queries</v>
      </c>
      <c r="C24" s="29" t="s">
        <v>22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2:22" x14ac:dyDescent="0.2">
      <c r="B25" s="2" t="str">
        <f>References!B6</f>
        <v>Internal Files</v>
      </c>
      <c r="C25" s="29" t="s">
        <v>20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2:22" x14ac:dyDescent="0.2">
      <c r="B26" s="2" t="str">
        <f>References!B7</f>
        <v>External Interfaces</v>
      </c>
      <c r="C26" s="29" t="s">
        <v>21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2:22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2:22" x14ac:dyDescent="0.2">
      <c r="B28" s="4" t="s">
        <v>30</v>
      </c>
      <c r="C28" s="4" t="s">
        <v>31</v>
      </c>
      <c r="D28" s="23" t="str">
        <f>References!B11</f>
        <v>Best Case</v>
      </c>
      <c r="E28" s="23" t="str">
        <f>References!B12</f>
        <v>Likely Case</v>
      </c>
      <c r="F28" s="23" t="str">
        <f>References!B13</f>
        <v>Worst Case</v>
      </c>
    </row>
    <row r="29" spans="2:22" x14ac:dyDescent="0.2">
      <c r="B29" s="10"/>
      <c r="C29" s="24" t="s">
        <v>55</v>
      </c>
      <c r="D29" s="7">
        <f>VLOOKUP(C29,References!H4:L41,4,FALSE)*SUM(V5,V8,V11,V14,V17)</f>
        <v>0</v>
      </c>
      <c r="E29" s="7">
        <f>VLOOKUP(C29,References!H4:L41,3,FALSE)*SUM(V6,V9,V12,V15,V18)</f>
        <v>0</v>
      </c>
      <c r="F29" s="7">
        <f>VLOOKUP(C29,References!H4:L41,5,FALSE)*SUM(V7,V10,V13,V16,V19)</f>
        <v>0</v>
      </c>
    </row>
    <row r="32" spans="2:22" x14ac:dyDescent="0.2">
      <c r="B32" s="30" t="s">
        <v>75</v>
      </c>
      <c r="C32" s="30"/>
      <c r="D32" s="7">
        <f>(References!C11*D29+References!C12*E29+References!C13*F29)/6</f>
        <v>0</v>
      </c>
    </row>
    <row r="34" spans="2:3" x14ac:dyDescent="0.2">
      <c r="B34"/>
      <c r="C34"/>
    </row>
    <row r="35" spans="2:3" x14ac:dyDescent="0.2">
      <c r="B35"/>
      <c r="C35"/>
    </row>
    <row r="36" spans="2:3" x14ac:dyDescent="0.2">
      <c r="B36"/>
      <c r="C36"/>
    </row>
    <row r="37" spans="2:3" x14ac:dyDescent="0.2">
      <c r="B37"/>
      <c r="C37"/>
    </row>
    <row r="38" spans="2:3" x14ac:dyDescent="0.2">
      <c r="B38"/>
      <c r="C38"/>
    </row>
  </sheetData>
  <mergeCells count="14">
    <mergeCell ref="C26:V26"/>
    <mergeCell ref="B32:C32"/>
    <mergeCell ref="C25:V25"/>
    <mergeCell ref="D3:H3"/>
    <mergeCell ref="J3:N3"/>
    <mergeCell ref="P3:U3"/>
    <mergeCell ref="B5:B7"/>
    <mergeCell ref="B8:B10"/>
    <mergeCell ref="B11:B13"/>
    <mergeCell ref="B14:B16"/>
    <mergeCell ref="B17:B19"/>
    <mergeCell ref="C22:V22"/>
    <mergeCell ref="C23:V23"/>
    <mergeCell ref="C24:V2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3ADB66-BCB2-2047-B93E-A1AC55D1F928}">
          <x14:formula1>
            <xm:f>References!$H$4:$H$41</xm:f>
          </x14:formula1>
          <xm:sqref>C29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878B-918C-4C93-B83C-6212D235C280}">
  <dimension ref="B1:V38"/>
  <sheetViews>
    <sheetView topLeftCell="A9" workbookViewId="0">
      <selection activeCell="C29" sqref="C29"/>
    </sheetView>
  </sheetViews>
  <sheetFormatPr baseColWidth="10" defaultRowHeight="15" x14ac:dyDescent="0.2"/>
  <cols>
    <col min="2" max="2" width="27.1640625" style="1" customWidth="1"/>
    <col min="3" max="3" width="13.5" style="1" customWidth="1"/>
  </cols>
  <sheetData>
    <row r="1" spans="2:22" x14ac:dyDescent="0.2">
      <c r="B1" s="28"/>
    </row>
    <row r="3" spans="2:22" s="1" customFormat="1" x14ac:dyDescent="0.2">
      <c r="B3" s="26" t="s">
        <v>27</v>
      </c>
      <c r="C3" s="4"/>
      <c r="D3" s="31" t="s">
        <v>0</v>
      </c>
      <c r="E3" s="31"/>
      <c r="F3" s="31"/>
      <c r="G3" s="31"/>
      <c r="H3" s="31"/>
      <c r="I3" s="5"/>
      <c r="J3" s="31" t="s">
        <v>1</v>
      </c>
      <c r="K3" s="31"/>
      <c r="L3" s="31"/>
      <c r="M3" s="31"/>
      <c r="N3" s="31"/>
      <c r="O3" s="5"/>
      <c r="P3" s="31" t="s">
        <v>2</v>
      </c>
      <c r="Q3" s="31"/>
      <c r="R3" s="31"/>
      <c r="S3" s="31"/>
      <c r="T3" s="31"/>
      <c r="U3" s="31"/>
      <c r="V3" s="4"/>
    </row>
    <row r="4" spans="2:22" s="1" customFormat="1" x14ac:dyDescent="0.2">
      <c r="B4" s="3"/>
      <c r="C4" s="4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12</v>
      </c>
      <c r="J4" s="5" t="s">
        <v>6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12</v>
      </c>
      <c r="P4" s="5" t="s">
        <v>6</v>
      </c>
      <c r="Q4" s="5" t="s">
        <v>7</v>
      </c>
      <c r="R4" s="5" t="s">
        <v>8</v>
      </c>
      <c r="S4" s="5" t="s">
        <v>9</v>
      </c>
      <c r="T4" s="5" t="s">
        <v>10</v>
      </c>
      <c r="U4" s="5" t="s">
        <v>12</v>
      </c>
      <c r="V4" s="5" t="s">
        <v>18</v>
      </c>
    </row>
    <row r="5" spans="2:22" x14ac:dyDescent="0.2">
      <c r="B5" s="32" t="str">
        <f>References!B3</f>
        <v>External Input</v>
      </c>
      <c r="C5" s="6" t="str">
        <f>References!B11</f>
        <v>Best Case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10">
        <f>AVERAGE(D5,E5,F5,G5,H5)</f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10">
        <f>AVERAGE(J5,K5,L5,M5,N5)</f>
        <v>0</v>
      </c>
      <c r="P5" s="25">
        <v>0</v>
      </c>
      <c r="Q5" s="25">
        <v>0</v>
      </c>
      <c r="R5" s="25">
        <v>0</v>
      </c>
      <c r="S5" s="25">
        <v>0</v>
      </c>
      <c r="T5" s="25">
        <v>0</v>
      </c>
      <c r="U5" s="10">
        <f>AVERAGE(P5,Q5,R5,S5,T5)</f>
        <v>0</v>
      </c>
      <c r="V5" s="6">
        <f>SUM(I5*References!C3,O5*References!D3,U5*References!E3)</f>
        <v>0</v>
      </c>
    </row>
    <row r="6" spans="2:22" x14ac:dyDescent="0.2">
      <c r="B6" s="33"/>
      <c r="C6" s="6" t="str">
        <f>References!B12</f>
        <v>Likely Case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10">
        <f t="shared" ref="I6:I19" si="0">AVERAGE(D6,E6,F6,G6,H6)</f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10">
        <f t="shared" ref="O6:O19" si="1">AVERAGE(J6,K6,L6,M6,N6)</f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10">
        <f t="shared" ref="U6:U19" si="2">AVERAGE(P6,Q6,R6,S6,T6)</f>
        <v>0</v>
      </c>
      <c r="V6" s="6">
        <f>SUM(I6*References!C3,O6*References!D3,U6*References!E3)</f>
        <v>0</v>
      </c>
    </row>
    <row r="7" spans="2:22" x14ac:dyDescent="0.2">
      <c r="B7" s="34"/>
      <c r="C7" s="6" t="str">
        <f>References!B13</f>
        <v>Worst Case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10">
        <f t="shared" si="0"/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10">
        <f t="shared" si="1"/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10">
        <f t="shared" si="2"/>
        <v>0</v>
      </c>
      <c r="V7" s="6">
        <f>SUM(I7*References!C3,O7*References!D3,U7*References!E3)</f>
        <v>0</v>
      </c>
    </row>
    <row r="8" spans="2:22" x14ac:dyDescent="0.2">
      <c r="B8" s="32" t="str">
        <f>References!B4</f>
        <v>External Output</v>
      </c>
      <c r="C8" s="8" t="str">
        <f>References!B11</f>
        <v>Best Case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11">
        <f t="shared" si="0"/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11">
        <f t="shared" si="1"/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11">
        <f t="shared" si="2"/>
        <v>0</v>
      </c>
      <c r="V8" s="8">
        <f>SUM(I8*References!C4,O8*References!D4,U8*References!E4)</f>
        <v>0</v>
      </c>
    </row>
    <row r="9" spans="2:22" x14ac:dyDescent="0.2">
      <c r="B9" s="33"/>
      <c r="C9" s="8" t="str">
        <f>References!B12</f>
        <v>Likely Case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11">
        <f t="shared" si="0"/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11">
        <f t="shared" si="1"/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11">
        <f t="shared" si="2"/>
        <v>0</v>
      </c>
      <c r="V9" s="8">
        <f>SUM(I9*References!C4,O9*References!D4,U9*References!E4)</f>
        <v>0</v>
      </c>
    </row>
    <row r="10" spans="2:22" x14ac:dyDescent="0.2">
      <c r="B10" s="34"/>
      <c r="C10" s="8" t="str">
        <f>References!B13</f>
        <v>Worst Case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11">
        <f t="shared" si="0"/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11">
        <f t="shared" si="1"/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11">
        <f t="shared" si="2"/>
        <v>0</v>
      </c>
      <c r="V10" s="8">
        <f>SUM(I10*References!C4,O10*References!D4,U10*References!E4)</f>
        <v>0</v>
      </c>
    </row>
    <row r="11" spans="2:22" x14ac:dyDescent="0.2">
      <c r="B11" s="32" t="str">
        <f>References!B5</f>
        <v>External Queries</v>
      </c>
      <c r="C11" s="6" t="str">
        <f>References!B11</f>
        <v>Best Case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0">
        <f t="shared" si="0"/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0">
        <f t="shared" si="1"/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10">
        <f t="shared" si="2"/>
        <v>0</v>
      </c>
      <c r="V11" s="6">
        <f>SUM(I11*References!C5,O11*References!D5,U11*References!E5)</f>
        <v>0</v>
      </c>
    </row>
    <row r="12" spans="2:22" x14ac:dyDescent="0.2">
      <c r="B12" s="33"/>
      <c r="C12" s="6" t="str">
        <f>References!B12</f>
        <v>Likely Case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0">
        <f t="shared" si="0"/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10">
        <f t="shared" si="1"/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10">
        <f t="shared" si="2"/>
        <v>0</v>
      </c>
      <c r="V12" s="6">
        <f>SUM(I12*References!C5,O12*References!D5,U12*References!E5)</f>
        <v>0</v>
      </c>
    </row>
    <row r="13" spans="2:22" x14ac:dyDescent="0.2">
      <c r="B13" s="34"/>
      <c r="C13" s="6" t="str">
        <f>References!B13</f>
        <v>Worst Case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10">
        <f t="shared" si="0"/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10">
        <f t="shared" si="1"/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10">
        <f t="shared" si="2"/>
        <v>0</v>
      </c>
      <c r="V13" s="6">
        <f>SUM(I13*References!C5,O13*References!D5,U13*References!E5)</f>
        <v>0</v>
      </c>
    </row>
    <row r="14" spans="2:22" x14ac:dyDescent="0.2">
      <c r="B14" s="32" t="str">
        <f>References!B6</f>
        <v>Internal Files</v>
      </c>
      <c r="C14" s="8" t="str">
        <f>References!B11</f>
        <v>Best Case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11">
        <f t="shared" si="0"/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11">
        <f t="shared" si="1"/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11">
        <f t="shared" si="2"/>
        <v>0</v>
      </c>
      <c r="V14" s="8">
        <f>SUM(I14*References!C6,O14*References!D6,U14*References!E6)</f>
        <v>0</v>
      </c>
    </row>
    <row r="15" spans="2:22" x14ac:dyDescent="0.2">
      <c r="B15" s="33"/>
      <c r="C15" s="8" t="str">
        <f>References!B12</f>
        <v>Likely Case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11">
        <f t="shared" si="0"/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11">
        <f t="shared" si="1"/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11">
        <f t="shared" si="2"/>
        <v>0</v>
      </c>
      <c r="V15" s="8">
        <f>SUM(I15*References!C6,O15*References!D6,U15*References!E6)</f>
        <v>0</v>
      </c>
    </row>
    <row r="16" spans="2:22" x14ac:dyDescent="0.2">
      <c r="B16" s="34"/>
      <c r="C16" s="8" t="str">
        <f>References!B13</f>
        <v>Worst Case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11">
        <f t="shared" si="0"/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11">
        <f t="shared" si="1"/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11">
        <f t="shared" si="2"/>
        <v>0</v>
      </c>
      <c r="V16" s="8">
        <f>SUM(I16*References!C6,O16*References!D6,U16*References!E6)</f>
        <v>0</v>
      </c>
    </row>
    <row r="17" spans="2:22" x14ac:dyDescent="0.2">
      <c r="B17" s="32" t="str">
        <f>References!B7</f>
        <v>External Interfaces</v>
      </c>
      <c r="C17" s="6" t="str">
        <f>References!B11</f>
        <v>Best Case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10">
        <f t="shared" si="0"/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10">
        <f t="shared" si="1"/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10">
        <f t="shared" si="2"/>
        <v>0</v>
      </c>
      <c r="V17" s="6">
        <f>SUM(I17*References!C7,O17*References!D7,U17*References!E7)</f>
        <v>0</v>
      </c>
    </row>
    <row r="18" spans="2:22" x14ac:dyDescent="0.2">
      <c r="B18" s="33"/>
      <c r="C18" s="6" t="str">
        <f>References!B12</f>
        <v>Likely Case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10">
        <f t="shared" si="0"/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10">
        <f t="shared" si="1"/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10">
        <f t="shared" si="2"/>
        <v>0</v>
      </c>
      <c r="V18" s="6">
        <f>SUM(I18*References!C7,O18*References!D7,U18*References!E7)</f>
        <v>0</v>
      </c>
    </row>
    <row r="19" spans="2:22" x14ac:dyDescent="0.2">
      <c r="B19" s="34"/>
      <c r="C19" s="6" t="str">
        <f>References!B13</f>
        <v>Worst Case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10">
        <f t="shared" si="0"/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10">
        <f t="shared" si="1"/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10">
        <f t="shared" si="2"/>
        <v>0</v>
      </c>
      <c r="V19" s="6">
        <f>SUM(I19*References!C7,O19*References!D7,U19*References!E7)</f>
        <v>0</v>
      </c>
    </row>
    <row r="22" spans="2:22" x14ac:dyDescent="0.2">
      <c r="B22" s="2" t="str">
        <f>References!B3</f>
        <v>External Input</v>
      </c>
      <c r="C22" s="29" t="s">
        <v>19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2:22" x14ac:dyDescent="0.2">
      <c r="B23" s="2" t="str">
        <f>References!B4</f>
        <v>External Output</v>
      </c>
      <c r="C23" s="29" t="s">
        <v>23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2:22" x14ac:dyDescent="0.2">
      <c r="B24" s="2" t="str">
        <f>References!B5</f>
        <v>External Queries</v>
      </c>
      <c r="C24" s="29" t="s">
        <v>22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2:22" x14ac:dyDescent="0.2">
      <c r="B25" s="2" t="str">
        <f>References!B6</f>
        <v>Internal Files</v>
      </c>
      <c r="C25" s="29" t="s">
        <v>20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2:22" x14ac:dyDescent="0.2">
      <c r="B26" s="2" t="str">
        <f>References!B7</f>
        <v>External Interfaces</v>
      </c>
      <c r="C26" s="29" t="s">
        <v>21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2:22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2:22" x14ac:dyDescent="0.2">
      <c r="B28" s="4" t="s">
        <v>30</v>
      </c>
      <c r="C28" s="4" t="s">
        <v>31</v>
      </c>
      <c r="D28" s="23" t="str">
        <f>References!B11</f>
        <v>Best Case</v>
      </c>
      <c r="E28" s="23" t="str">
        <f>References!B12</f>
        <v>Likely Case</v>
      </c>
      <c r="F28" s="23" t="str">
        <f>References!B13</f>
        <v>Worst Case</v>
      </c>
    </row>
    <row r="29" spans="2:22" x14ac:dyDescent="0.2">
      <c r="B29" s="10"/>
      <c r="C29" s="24" t="s">
        <v>55</v>
      </c>
      <c r="D29" s="7">
        <f>VLOOKUP(C29,References!H4:L41,4,FALSE)*SUM(V5,V8,V11,V14,V17)</f>
        <v>0</v>
      </c>
      <c r="E29" s="7">
        <f>VLOOKUP(C29,References!H4:L41,3,FALSE)*SUM(V6,V9,V12,V15,V18)</f>
        <v>0</v>
      </c>
      <c r="F29" s="7">
        <f>VLOOKUP(C29,References!H4:L41,5,FALSE)*SUM(V7,V10,V13,V16,V19)</f>
        <v>0</v>
      </c>
    </row>
    <row r="32" spans="2:22" x14ac:dyDescent="0.2">
      <c r="B32" s="30" t="s">
        <v>75</v>
      </c>
      <c r="C32" s="30"/>
      <c r="D32" s="7">
        <f>(References!C11*D29+References!C12*E29+References!C13*F29)/6</f>
        <v>0</v>
      </c>
    </row>
    <row r="34" spans="2:3" x14ac:dyDescent="0.2">
      <c r="B34"/>
      <c r="C34"/>
    </row>
    <row r="35" spans="2:3" x14ac:dyDescent="0.2">
      <c r="B35"/>
      <c r="C35"/>
    </row>
    <row r="36" spans="2:3" x14ac:dyDescent="0.2">
      <c r="B36"/>
      <c r="C36"/>
    </row>
    <row r="37" spans="2:3" x14ac:dyDescent="0.2">
      <c r="B37"/>
      <c r="C37"/>
    </row>
    <row r="38" spans="2:3" x14ac:dyDescent="0.2">
      <c r="B38"/>
      <c r="C38"/>
    </row>
  </sheetData>
  <mergeCells count="14">
    <mergeCell ref="C26:V26"/>
    <mergeCell ref="B32:C32"/>
    <mergeCell ref="C25:V25"/>
    <mergeCell ref="D3:H3"/>
    <mergeCell ref="J3:N3"/>
    <mergeCell ref="P3:U3"/>
    <mergeCell ref="B5:B7"/>
    <mergeCell ref="B8:B10"/>
    <mergeCell ref="B11:B13"/>
    <mergeCell ref="B14:B16"/>
    <mergeCell ref="B17:B19"/>
    <mergeCell ref="C22:V22"/>
    <mergeCell ref="C23:V23"/>
    <mergeCell ref="C24:V2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87D2A3-40D6-B146-BB81-34D5E888D1BF}">
          <x14:formula1>
            <xm:f>References!$H$4:$H$41</xm:f>
          </x14:formula1>
          <xm:sqref>C29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A634B-70DD-432A-94AD-635D0B42D5AE}">
  <dimension ref="B1:V38"/>
  <sheetViews>
    <sheetView topLeftCell="A12" workbookViewId="0">
      <selection activeCell="C29" sqref="C29"/>
    </sheetView>
  </sheetViews>
  <sheetFormatPr baseColWidth="10" defaultRowHeight="15" x14ac:dyDescent="0.2"/>
  <cols>
    <col min="2" max="2" width="27.1640625" style="1" customWidth="1"/>
    <col min="3" max="3" width="13.5" style="1" customWidth="1"/>
  </cols>
  <sheetData>
    <row r="1" spans="2:22" x14ac:dyDescent="0.2">
      <c r="B1" s="28"/>
    </row>
    <row r="3" spans="2:22" s="1" customFormat="1" x14ac:dyDescent="0.2">
      <c r="B3" s="26" t="s">
        <v>28</v>
      </c>
      <c r="C3" s="4"/>
      <c r="D3" s="31" t="s">
        <v>0</v>
      </c>
      <c r="E3" s="31"/>
      <c r="F3" s="31"/>
      <c r="G3" s="31"/>
      <c r="H3" s="31"/>
      <c r="I3" s="5"/>
      <c r="J3" s="31" t="s">
        <v>1</v>
      </c>
      <c r="K3" s="31"/>
      <c r="L3" s="31"/>
      <c r="M3" s="31"/>
      <c r="N3" s="31"/>
      <c r="O3" s="5"/>
      <c r="P3" s="31" t="s">
        <v>2</v>
      </c>
      <c r="Q3" s="31"/>
      <c r="R3" s="31"/>
      <c r="S3" s="31"/>
      <c r="T3" s="31"/>
      <c r="U3" s="31"/>
      <c r="V3" s="4"/>
    </row>
    <row r="4" spans="2:22" s="1" customFormat="1" x14ac:dyDescent="0.2">
      <c r="B4" s="3"/>
      <c r="C4" s="4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12</v>
      </c>
      <c r="J4" s="5" t="s">
        <v>6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12</v>
      </c>
      <c r="P4" s="5" t="s">
        <v>6</v>
      </c>
      <c r="Q4" s="5" t="s">
        <v>7</v>
      </c>
      <c r="R4" s="5" t="s">
        <v>8</v>
      </c>
      <c r="S4" s="5" t="s">
        <v>9</v>
      </c>
      <c r="T4" s="5" t="s">
        <v>10</v>
      </c>
      <c r="U4" s="5" t="s">
        <v>12</v>
      </c>
      <c r="V4" s="5" t="s">
        <v>18</v>
      </c>
    </row>
    <row r="5" spans="2:22" x14ac:dyDescent="0.2">
      <c r="B5" s="32" t="str">
        <f>References!B3</f>
        <v>External Input</v>
      </c>
      <c r="C5" s="6" t="str">
        <f>References!B11</f>
        <v>Best Case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10">
        <f>AVERAGE(D5,E5,F5,G5,H5)</f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10">
        <f>AVERAGE(J5,K5,L5,M5,N5)</f>
        <v>0</v>
      </c>
      <c r="P5" s="25">
        <v>0</v>
      </c>
      <c r="Q5" s="25">
        <v>0</v>
      </c>
      <c r="R5" s="25">
        <v>0</v>
      </c>
      <c r="S5" s="25">
        <v>0</v>
      </c>
      <c r="T5" s="25">
        <v>0</v>
      </c>
      <c r="U5" s="10">
        <f>AVERAGE(P5,Q5,R5,S5,T5)</f>
        <v>0</v>
      </c>
      <c r="V5" s="6">
        <f>SUM(I5*References!C3,O5*References!D3,U5*References!E3)</f>
        <v>0</v>
      </c>
    </row>
    <row r="6" spans="2:22" x14ac:dyDescent="0.2">
      <c r="B6" s="33"/>
      <c r="C6" s="6" t="str">
        <f>References!B12</f>
        <v>Likely Case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10">
        <f t="shared" ref="I6:I19" si="0">AVERAGE(D6,E6,F6,G6,H6)</f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10">
        <f t="shared" ref="O6:O19" si="1">AVERAGE(J6,K6,L6,M6,N6)</f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10">
        <f t="shared" ref="U6:U19" si="2">AVERAGE(P6,Q6,R6,S6,T6)</f>
        <v>0</v>
      </c>
      <c r="V6" s="6">
        <f>SUM(I6*References!C3,O6*References!D3,U6*References!E3)</f>
        <v>0</v>
      </c>
    </row>
    <row r="7" spans="2:22" x14ac:dyDescent="0.2">
      <c r="B7" s="34"/>
      <c r="C7" s="6" t="str">
        <f>References!B13</f>
        <v>Worst Case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10">
        <f t="shared" si="0"/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10">
        <f t="shared" si="1"/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10">
        <f t="shared" si="2"/>
        <v>0</v>
      </c>
      <c r="V7" s="6">
        <f>SUM(I7*References!C3,O7*References!D3,U7*References!E3)</f>
        <v>0</v>
      </c>
    </row>
    <row r="8" spans="2:22" x14ac:dyDescent="0.2">
      <c r="B8" s="32" t="str">
        <f>References!B4</f>
        <v>External Output</v>
      </c>
      <c r="C8" s="8" t="str">
        <f>References!B11</f>
        <v>Best Case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11">
        <f t="shared" si="0"/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11">
        <f t="shared" si="1"/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11">
        <f t="shared" si="2"/>
        <v>0</v>
      </c>
      <c r="V8" s="8">
        <f>SUM(I8*References!C4,O8*References!D4,U8*References!E4)</f>
        <v>0</v>
      </c>
    </row>
    <row r="9" spans="2:22" x14ac:dyDescent="0.2">
      <c r="B9" s="33"/>
      <c r="C9" s="8" t="str">
        <f>References!B12</f>
        <v>Likely Case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11">
        <f t="shared" si="0"/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11">
        <f t="shared" si="1"/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11">
        <f t="shared" si="2"/>
        <v>0</v>
      </c>
      <c r="V9" s="8">
        <f>SUM(I9*References!C4,O9*References!D4,U9*References!E4)</f>
        <v>0</v>
      </c>
    </row>
    <row r="10" spans="2:22" x14ac:dyDescent="0.2">
      <c r="B10" s="34"/>
      <c r="C10" s="8" t="str">
        <f>References!B13</f>
        <v>Worst Case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11">
        <f t="shared" si="0"/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11">
        <f t="shared" si="1"/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11">
        <f t="shared" si="2"/>
        <v>0</v>
      </c>
      <c r="V10" s="8">
        <f>SUM(I10*References!C4,O10*References!D4,U10*References!E4)</f>
        <v>0</v>
      </c>
    </row>
    <row r="11" spans="2:22" x14ac:dyDescent="0.2">
      <c r="B11" s="32" t="str">
        <f>References!B5</f>
        <v>External Queries</v>
      </c>
      <c r="C11" s="6" t="str">
        <f>References!B11</f>
        <v>Best Case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0">
        <f t="shared" si="0"/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0">
        <f t="shared" si="1"/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10">
        <f t="shared" si="2"/>
        <v>0</v>
      </c>
      <c r="V11" s="6">
        <f>SUM(I11*References!C5,O11*References!D5,U11*References!E5)</f>
        <v>0</v>
      </c>
    </row>
    <row r="12" spans="2:22" x14ac:dyDescent="0.2">
      <c r="B12" s="33"/>
      <c r="C12" s="6" t="str">
        <f>References!B12</f>
        <v>Likely Case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0">
        <f t="shared" si="0"/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10">
        <f t="shared" si="1"/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10">
        <f t="shared" si="2"/>
        <v>0</v>
      </c>
      <c r="V12" s="6">
        <f>SUM(I12*References!C5,O12*References!D5,U12*References!E5)</f>
        <v>0</v>
      </c>
    </row>
    <row r="13" spans="2:22" x14ac:dyDescent="0.2">
      <c r="B13" s="34"/>
      <c r="C13" s="6" t="str">
        <f>References!B13</f>
        <v>Worst Case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10">
        <f t="shared" si="0"/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10">
        <f t="shared" si="1"/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10">
        <f t="shared" si="2"/>
        <v>0</v>
      </c>
      <c r="V13" s="6">
        <f>SUM(I13*References!C5,O13*References!D5,U13*References!E5)</f>
        <v>0</v>
      </c>
    </row>
    <row r="14" spans="2:22" x14ac:dyDescent="0.2">
      <c r="B14" s="32" t="str">
        <f>References!B6</f>
        <v>Internal Files</v>
      </c>
      <c r="C14" s="8" t="str">
        <f>References!B11</f>
        <v>Best Case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11">
        <f t="shared" si="0"/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11">
        <f t="shared" si="1"/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11">
        <f t="shared" si="2"/>
        <v>0</v>
      </c>
      <c r="V14" s="8">
        <f>SUM(I14*References!C6,O14*References!D6,U14*References!E6)</f>
        <v>0</v>
      </c>
    </row>
    <row r="15" spans="2:22" x14ac:dyDescent="0.2">
      <c r="B15" s="33"/>
      <c r="C15" s="8" t="str">
        <f>References!B12</f>
        <v>Likely Case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11">
        <f t="shared" si="0"/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11">
        <f t="shared" si="1"/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11">
        <f t="shared" si="2"/>
        <v>0</v>
      </c>
      <c r="V15" s="8">
        <f>SUM(I15*References!C6,O15*References!D6,U15*References!E6)</f>
        <v>0</v>
      </c>
    </row>
    <row r="16" spans="2:22" x14ac:dyDescent="0.2">
      <c r="B16" s="34"/>
      <c r="C16" s="8" t="str">
        <f>References!B13</f>
        <v>Worst Case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11">
        <f t="shared" si="0"/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11">
        <f t="shared" si="1"/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11">
        <f t="shared" si="2"/>
        <v>0</v>
      </c>
      <c r="V16" s="8">
        <f>SUM(I16*References!C6,O16*References!D6,U16*References!E6)</f>
        <v>0</v>
      </c>
    </row>
    <row r="17" spans="2:22" x14ac:dyDescent="0.2">
      <c r="B17" s="32" t="str">
        <f>References!B7</f>
        <v>External Interfaces</v>
      </c>
      <c r="C17" s="6" t="str">
        <f>References!B11</f>
        <v>Best Case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10">
        <f t="shared" si="0"/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10">
        <f t="shared" si="1"/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10">
        <f t="shared" si="2"/>
        <v>0</v>
      </c>
      <c r="V17" s="6">
        <f>SUM(I17*References!C7,O17*References!D7,U17*References!E7)</f>
        <v>0</v>
      </c>
    </row>
    <row r="18" spans="2:22" x14ac:dyDescent="0.2">
      <c r="B18" s="33"/>
      <c r="C18" s="6" t="str">
        <f>References!B12</f>
        <v>Likely Case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10">
        <f t="shared" si="0"/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10">
        <f t="shared" si="1"/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10">
        <f t="shared" si="2"/>
        <v>0</v>
      </c>
      <c r="V18" s="6">
        <f>SUM(I18*References!C7,O18*References!D7,U18*References!E7)</f>
        <v>0</v>
      </c>
    </row>
    <row r="19" spans="2:22" x14ac:dyDescent="0.2">
      <c r="B19" s="34"/>
      <c r="C19" s="6" t="str">
        <f>References!B13</f>
        <v>Worst Case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10">
        <f t="shared" si="0"/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10">
        <f t="shared" si="1"/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10">
        <f t="shared" si="2"/>
        <v>0</v>
      </c>
      <c r="V19" s="6">
        <f>SUM(I19*References!C7,O19*References!D7,U19*References!E7)</f>
        <v>0</v>
      </c>
    </row>
    <row r="22" spans="2:22" x14ac:dyDescent="0.2">
      <c r="B22" s="2" t="str">
        <f>References!B3</f>
        <v>External Input</v>
      </c>
      <c r="C22" s="29" t="s">
        <v>19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2:22" x14ac:dyDescent="0.2">
      <c r="B23" s="2" t="str">
        <f>References!B4</f>
        <v>External Output</v>
      </c>
      <c r="C23" s="29" t="s">
        <v>23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2:22" x14ac:dyDescent="0.2">
      <c r="B24" s="2" t="str">
        <f>References!B5</f>
        <v>External Queries</v>
      </c>
      <c r="C24" s="29" t="s">
        <v>22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2:22" x14ac:dyDescent="0.2">
      <c r="B25" s="2" t="str">
        <f>References!B6</f>
        <v>Internal Files</v>
      </c>
      <c r="C25" s="29" t="s">
        <v>20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2:22" x14ac:dyDescent="0.2">
      <c r="B26" s="2" t="str">
        <f>References!B7</f>
        <v>External Interfaces</v>
      </c>
      <c r="C26" s="29" t="s">
        <v>21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2:22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2:22" x14ac:dyDescent="0.2">
      <c r="B28" s="4" t="s">
        <v>30</v>
      </c>
      <c r="C28" s="4" t="s">
        <v>31</v>
      </c>
      <c r="D28" s="23" t="str">
        <f>References!B11</f>
        <v>Best Case</v>
      </c>
      <c r="E28" s="23" t="str">
        <f>References!B12</f>
        <v>Likely Case</v>
      </c>
      <c r="F28" s="23" t="str">
        <f>References!B13</f>
        <v>Worst Case</v>
      </c>
    </row>
    <row r="29" spans="2:22" x14ac:dyDescent="0.2">
      <c r="B29" s="10"/>
      <c r="C29" s="24" t="s">
        <v>55</v>
      </c>
      <c r="D29" s="7">
        <f>VLOOKUP(C29,References!H4:L41,4,FALSE)*SUM(V5,V8,V11,V14,V17)</f>
        <v>0</v>
      </c>
      <c r="E29" s="7">
        <f>VLOOKUP(C29,References!H4:L41,3,FALSE)*SUM(V6,V9,V12,V15,V18)</f>
        <v>0</v>
      </c>
      <c r="F29" s="7">
        <f>VLOOKUP(C29,References!H4:L41,5,FALSE)*SUM(V7,V10,V13,V16,V19)</f>
        <v>0</v>
      </c>
    </row>
    <row r="32" spans="2:22" x14ac:dyDescent="0.2">
      <c r="B32" s="30" t="s">
        <v>75</v>
      </c>
      <c r="C32" s="30"/>
      <c r="D32" s="7">
        <f>(References!C11*D29+References!C12*E29+References!C13*F29)/6</f>
        <v>0</v>
      </c>
    </row>
    <row r="34" spans="2:3" x14ac:dyDescent="0.2">
      <c r="B34"/>
      <c r="C34"/>
    </row>
    <row r="35" spans="2:3" x14ac:dyDescent="0.2">
      <c r="B35"/>
      <c r="C35"/>
    </row>
    <row r="36" spans="2:3" x14ac:dyDescent="0.2">
      <c r="B36"/>
      <c r="C36"/>
    </row>
    <row r="37" spans="2:3" x14ac:dyDescent="0.2">
      <c r="B37"/>
      <c r="C37"/>
    </row>
    <row r="38" spans="2:3" x14ac:dyDescent="0.2">
      <c r="B38"/>
      <c r="C38"/>
    </row>
  </sheetData>
  <mergeCells count="14">
    <mergeCell ref="C26:V26"/>
    <mergeCell ref="B32:C32"/>
    <mergeCell ref="C25:V25"/>
    <mergeCell ref="D3:H3"/>
    <mergeCell ref="J3:N3"/>
    <mergeCell ref="P3:U3"/>
    <mergeCell ref="B5:B7"/>
    <mergeCell ref="B8:B10"/>
    <mergeCell ref="B11:B13"/>
    <mergeCell ref="B14:B16"/>
    <mergeCell ref="B17:B19"/>
    <mergeCell ref="C22:V22"/>
    <mergeCell ref="C23:V23"/>
    <mergeCell ref="C24:V2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9E3ABD-B5C2-AD45-9163-2ED36A1001C1}">
          <x14:formula1>
            <xm:f>References!$H$4:$H$41</xm:f>
          </x14:formula1>
          <xm:sqref>C29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77CBC-6621-41BE-9620-CA1CC1632009}">
  <dimension ref="B1:V38"/>
  <sheetViews>
    <sheetView tabSelected="1" topLeftCell="A14" workbookViewId="0">
      <selection activeCell="V8" sqref="V8"/>
    </sheetView>
  </sheetViews>
  <sheetFormatPr baseColWidth="10" defaultRowHeight="15" x14ac:dyDescent="0.2"/>
  <cols>
    <col min="2" max="2" width="27.1640625" style="1" customWidth="1"/>
    <col min="3" max="3" width="13.5" style="1" customWidth="1"/>
  </cols>
  <sheetData>
    <row r="1" spans="2:22" x14ac:dyDescent="0.2">
      <c r="B1" s="28"/>
    </row>
    <row r="3" spans="2:22" s="1" customFormat="1" x14ac:dyDescent="0.2">
      <c r="B3" s="26" t="s">
        <v>29</v>
      </c>
      <c r="C3" s="4"/>
      <c r="D3" s="31" t="s">
        <v>0</v>
      </c>
      <c r="E3" s="31"/>
      <c r="F3" s="31"/>
      <c r="G3" s="31"/>
      <c r="H3" s="31"/>
      <c r="I3" s="5"/>
      <c r="J3" s="31" t="s">
        <v>1</v>
      </c>
      <c r="K3" s="31"/>
      <c r="L3" s="31"/>
      <c r="M3" s="31"/>
      <c r="N3" s="31"/>
      <c r="O3" s="5"/>
      <c r="P3" s="31" t="s">
        <v>2</v>
      </c>
      <c r="Q3" s="31"/>
      <c r="R3" s="31"/>
      <c r="S3" s="31"/>
      <c r="T3" s="31"/>
      <c r="U3" s="31"/>
      <c r="V3" s="4"/>
    </row>
    <row r="4" spans="2:22" s="1" customFormat="1" x14ac:dyDescent="0.2">
      <c r="B4" s="3"/>
      <c r="C4" s="4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12</v>
      </c>
      <c r="J4" s="5" t="s">
        <v>6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12</v>
      </c>
      <c r="P4" s="5" t="s">
        <v>6</v>
      </c>
      <c r="Q4" s="5" t="s">
        <v>7</v>
      </c>
      <c r="R4" s="5" t="s">
        <v>8</v>
      </c>
      <c r="S4" s="5" t="s">
        <v>9</v>
      </c>
      <c r="T4" s="5" t="s">
        <v>10</v>
      </c>
      <c r="U4" s="5" t="s">
        <v>12</v>
      </c>
      <c r="V4" s="5" t="s">
        <v>18</v>
      </c>
    </row>
    <row r="5" spans="2:22" x14ac:dyDescent="0.2">
      <c r="B5" s="32" t="str">
        <f>References!B3</f>
        <v>External Input</v>
      </c>
      <c r="C5" s="6" t="str">
        <f>References!B11</f>
        <v>Best Case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10">
        <f>AVERAGE(D5,E5,F5,G5,H5)</f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10">
        <f>AVERAGE(J5,K5,L5,M5,N5)</f>
        <v>0</v>
      </c>
      <c r="P5" s="25">
        <v>0</v>
      </c>
      <c r="Q5" s="25">
        <v>0</v>
      </c>
      <c r="R5" s="25">
        <v>0</v>
      </c>
      <c r="S5" s="25">
        <v>0</v>
      </c>
      <c r="T5" s="25">
        <v>0</v>
      </c>
      <c r="U5" s="10">
        <f>AVERAGE(P5,Q5,R5,S5,T5)</f>
        <v>0</v>
      </c>
      <c r="V5" s="6">
        <v>0</v>
      </c>
    </row>
    <row r="6" spans="2:22" x14ac:dyDescent="0.2">
      <c r="B6" s="33"/>
      <c r="C6" s="6" t="str">
        <f>References!B12</f>
        <v>Likely Case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10">
        <f t="shared" ref="I6:I19" si="0">AVERAGE(D6,E6,F6,G6,H6)</f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10">
        <f t="shared" ref="O6:O19" si="1">AVERAGE(J6,K6,L6,M6,N6)</f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10">
        <f t="shared" ref="U6:U19" si="2">AVERAGE(P6,Q6,R6,S6,T6)</f>
        <v>0</v>
      </c>
      <c r="V6" s="6">
        <v>0</v>
      </c>
    </row>
    <row r="7" spans="2:22" x14ac:dyDescent="0.2">
      <c r="B7" s="34"/>
      <c r="C7" s="6" t="str">
        <f>References!B13</f>
        <v>Worst Case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10">
        <f t="shared" si="0"/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10">
        <f t="shared" si="1"/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10">
        <f t="shared" si="2"/>
        <v>0</v>
      </c>
      <c r="V7" s="6">
        <v>0</v>
      </c>
    </row>
    <row r="8" spans="2:22" x14ac:dyDescent="0.2">
      <c r="B8" s="32" t="str">
        <f>References!B4</f>
        <v>External Output</v>
      </c>
      <c r="C8" s="8" t="str">
        <f>References!B11</f>
        <v>Best Case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11">
        <f t="shared" si="0"/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11">
        <f t="shared" si="1"/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11">
        <f t="shared" si="2"/>
        <v>0</v>
      </c>
      <c r="V8" s="8">
        <f>SUM(I8*References!C4,O8*References!D4,U8*References!E4)</f>
        <v>0</v>
      </c>
    </row>
    <row r="9" spans="2:22" x14ac:dyDescent="0.2">
      <c r="B9" s="33"/>
      <c r="C9" s="8" t="str">
        <f>References!B12</f>
        <v>Likely Case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11">
        <f t="shared" si="0"/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11">
        <f t="shared" si="1"/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11">
        <f t="shared" si="2"/>
        <v>0</v>
      </c>
      <c r="V9" s="8">
        <f>SUM(I9*References!C4,O9*References!D4,U9*References!E4)</f>
        <v>0</v>
      </c>
    </row>
    <row r="10" spans="2:22" x14ac:dyDescent="0.2">
      <c r="B10" s="34"/>
      <c r="C10" s="8" t="str">
        <f>References!B13</f>
        <v>Worst Case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11">
        <f t="shared" si="0"/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11">
        <f t="shared" si="1"/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11">
        <f t="shared" si="2"/>
        <v>0</v>
      </c>
      <c r="V10" s="8">
        <f>SUM(I10*References!C4,O10*References!D4,U10*References!E4)</f>
        <v>0</v>
      </c>
    </row>
    <row r="11" spans="2:22" x14ac:dyDescent="0.2">
      <c r="B11" s="32" t="str">
        <f>References!B5</f>
        <v>External Queries</v>
      </c>
      <c r="C11" s="6" t="str">
        <f>References!B11</f>
        <v>Best Case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0">
        <f t="shared" si="0"/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0">
        <f t="shared" si="1"/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10">
        <f t="shared" si="2"/>
        <v>0</v>
      </c>
      <c r="V11" s="6">
        <f>SUM(I11*References!C5,O11*References!D5,U11*References!E5)</f>
        <v>0</v>
      </c>
    </row>
    <row r="12" spans="2:22" x14ac:dyDescent="0.2">
      <c r="B12" s="33"/>
      <c r="C12" s="6" t="str">
        <f>References!B12</f>
        <v>Likely Case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0">
        <f t="shared" si="0"/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10">
        <f t="shared" si="1"/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10">
        <f t="shared" si="2"/>
        <v>0</v>
      </c>
      <c r="V12" s="6">
        <f>SUM(I12*References!C5,O12*References!D5,U12*References!E5)</f>
        <v>0</v>
      </c>
    </row>
    <row r="13" spans="2:22" x14ac:dyDescent="0.2">
      <c r="B13" s="34"/>
      <c r="C13" s="6" t="str">
        <f>References!B13</f>
        <v>Worst Case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10">
        <f t="shared" si="0"/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10">
        <f t="shared" si="1"/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10">
        <f t="shared" si="2"/>
        <v>0</v>
      </c>
      <c r="V13" s="6">
        <f>SUM(I13*References!C5,O13*References!D5,U13*References!E5)</f>
        <v>0</v>
      </c>
    </row>
    <row r="14" spans="2:22" x14ac:dyDescent="0.2">
      <c r="B14" s="32" t="str">
        <f>References!B6</f>
        <v>Internal Files</v>
      </c>
      <c r="C14" s="8" t="str">
        <f>References!B11</f>
        <v>Best Case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11">
        <f t="shared" si="0"/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11">
        <f t="shared" si="1"/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11">
        <f t="shared" si="2"/>
        <v>0</v>
      </c>
      <c r="V14" s="8">
        <f>SUM(I14*References!C6,O14*References!D6,U14*References!E6)</f>
        <v>0</v>
      </c>
    </row>
    <row r="15" spans="2:22" x14ac:dyDescent="0.2">
      <c r="B15" s="33"/>
      <c r="C15" s="8" t="str">
        <f>References!B12</f>
        <v>Likely Case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11">
        <f t="shared" si="0"/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11">
        <f t="shared" si="1"/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11">
        <f t="shared" si="2"/>
        <v>0</v>
      </c>
      <c r="V15" s="8">
        <f>SUM(I15*References!C6,O15*References!D6,U15*References!E6)</f>
        <v>0</v>
      </c>
    </row>
    <row r="16" spans="2:22" x14ac:dyDescent="0.2">
      <c r="B16" s="34"/>
      <c r="C16" s="8" t="str">
        <f>References!B13</f>
        <v>Worst Case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11">
        <f t="shared" si="0"/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11">
        <f t="shared" si="1"/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11">
        <f t="shared" si="2"/>
        <v>0</v>
      </c>
      <c r="V16" s="8">
        <f>SUM(I16*References!C6,O16*References!D6,U16*References!E6)</f>
        <v>0</v>
      </c>
    </row>
    <row r="17" spans="2:22" x14ac:dyDescent="0.2">
      <c r="B17" s="32" t="str">
        <f>References!B7</f>
        <v>External Interfaces</v>
      </c>
      <c r="C17" s="6" t="str">
        <f>References!B11</f>
        <v>Best Case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10">
        <f t="shared" si="0"/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10">
        <f t="shared" si="1"/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10">
        <f t="shared" si="2"/>
        <v>0</v>
      </c>
      <c r="V17" s="6">
        <f>SUM(I17*References!C7,O17*References!D7,U17*References!E7)</f>
        <v>0</v>
      </c>
    </row>
    <row r="18" spans="2:22" x14ac:dyDescent="0.2">
      <c r="B18" s="33"/>
      <c r="C18" s="6" t="str">
        <f>References!B12</f>
        <v>Likely Case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10">
        <f t="shared" si="0"/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10">
        <f t="shared" si="1"/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10">
        <f t="shared" si="2"/>
        <v>0</v>
      </c>
      <c r="V18" s="6">
        <f>SUM(I18*References!C7,O18*References!D7,U18*References!E7)</f>
        <v>0</v>
      </c>
    </row>
    <row r="19" spans="2:22" x14ac:dyDescent="0.2">
      <c r="B19" s="34"/>
      <c r="C19" s="6" t="str">
        <f>References!B13</f>
        <v>Worst Case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10">
        <f t="shared" si="0"/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10">
        <f t="shared" si="1"/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10">
        <f t="shared" si="2"/>
        <v>0</v>
      </c>
      <c r="V19" s="6">
        <f>SUM(I19*References!C7,O19*References!D7,U19*References!E7)</f>
        <v>0</v>
      </c>
    </row>
    <row r="22" spans="2:22" x14ac:dyDescent="0.2">
      <c r="B22" s="2" t="str">
        <f>References!B3</f>
        <v>External Input</v>
      </c>
      <c r="C22" s="29" t="s">
        <v>19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2:22" x14ac:dyDescent="0.2">
      <c r="B23" s="2" t="str">
        <f>References!B4</f>
        <v>External Output</v>
      </c>
      <c r="C23" s="29" t="s">
        <v>23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2:22" x14ac:dyDescent="0.2">
      <c r="B24" s="2" t="str">
        <f>References!B5</f>
        <v>External Queries</v>
      </c>
      <c r="C24" s="29" t="s">
        <v>22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2:22" x14ac:dyDescent="0.2">
      <c r="B25" s="2" t="str">
        <f>References!B6</f>
        <v>Internal Files</v>
      </c>
      <c r="C25" s="29" t="s">
        <v>20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2:22" x14ac:dyDescent="0.2">
      <c r="B26" s="2" t="str">
        <f>References!B7</f>
        <v>External Interfaces</v>
      </c>
      <c r="C26" s="29" t="s">
        <v>21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2:22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2:22" x14ac:dyDescent="0.2">
      <c r="B28" s="4" t="s">
        <v>30</v>
      </c>
      <c r="C28" s="4" t="s">
        <v>31</v>
      </c>
      <c r="D28" s="23" t="str">
        <f>References!B11</f>
        <v>Best Case</v>
      </c>
      <c r="E28" s="23" t="str">
        <f>References!B12</f>
        <v>Likely Case</v>
      </c>
      <c r="F28" s="23" t="str">
        <f>References!B13</f>
        <v>Worst Case</v>
      </c>
    </row>
    <row r="29" spans="2:22" x14ac:dyDescent="0.2">
      <c r="B29" s="10"/>
      <c r="C29" s="24" t="s">
        <v>55</v>
      </c>
      <c r="D29" s="7">
        <f>VLOOKUP(C29,References!H4:L41,4,FALSE)*SUM(V5,V8,V11,V14,V17)</f>
        <v>0</v>
      </c>
      <c r="E29" s="7">
        <f>VLOOKUP(C29,References!H4:L41,3,FALSE)*SUM(V6,V9,V12,V15,V18)</f>
        <v>0</v>
      </c>
      <c r="F29" s="7">
        <f>VLOOKUP(C29,References!H4:L41,5,FALSE)*SUM(V7,V10,V13,V16,V19)</f>
        <v>0</v>
      </c>
    </row>
    <row r="32" spans="2:22" x14ac:dyDescent="0.2">
      <c r="B32" s="30" t="s">
        <v>75</v>
      </c>
      <c r="C32" s="30"/>
      <c r="D32" s="7">
        <f>(References!C11*D29+References!C12*E29+References!C13*F29)/6</f>
        <v>0</v>
      </c>
    </row>
    <row r="34" spans="2:3" x14ac:dyDescent="0.2">
      <c r="B34"/>
      <c r="C34"/>
    </row>
    <row r="35" spans="2:3" x14ac:dyDescent="0.2">
      <c r="B35"/>
      <c r="C35"/>
    </row>
    <row r="36" spans="2:3" x14ac:dyDescent="0.2">
      <c r="B36"/>
      <c r="C36"/>
    </row>
    <row r="37" spans="2:3" x14ac:dyDescent="0.2">
      <c r="B37"/>
      <c r="C37"/>
    </row>
    <row r="38" spans="2:3" x14ac:dyDescent="0.2">
      <c r="B38"/>
      <c r="C38"/>
    </row>
  </sheetData>
  <mergeCells count="14">
    <mergeCell ref="C26:V26"/>
    <mergeCell ref="B32:C32"/>
    <mergeCell ref="C25:V25"/>
    <mergeCell ref="D3:H3"/>
    <mergeCell ref="J3:N3"/>
    <mergeCell ref="P3:U3"/>
    <mergeCell ref="B5:B7"/>
    <mergeCell ref="B8:B10"/>
    <mergeCell ref="B11:B13"/>
    <mergeCell ref="B14:B16"/>
    <mergeCell ref="B17:B19"/>
    <mergeCell ref="C22:V22"/>
    <mergeCell ref="C23:V23"/>
    <mergeCell ref="C24:V2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302AFF-92F3-724B-8E75-E6C228244229}">
          <x14:formula1>
            <xm:f>References!$H$4:$H$41</xm:f>
          </x14:formula1>
          <xm:sqref>C29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C8F41-15CC-4FFC-9AB1-97229C0A2A22}">
  <dimension ref="B1:L41"/>
  <sheetViews>
    <sheetView workbookViewId="0">
      <selection activeCell="C3" sqref="C3:E3"/>
    </sheetView>
  </sheetViews>
  <sheetFormatPr baseColWidth="10" defaultRowHeight="15" x14ac:dyDescent="0.2"/>
  <cols>
    <col min="2" max="2" width="23.83203125" style="2" customWidth="1"/>
    <col min="3" max="3" width="17.33203125" customWidth="1"/>
    <col min="4" max="4" width="22" customWidth="1"/>
    <col min="5" max="5" width="18.6640625" customWidth="1"/>
    <col min="8" max="8" width="32.5" customWidth="1"/>
  </cols>
  <sheetData>
    <row r="1" spans="2:12" ht="16" thickBot="1" x14ac:dyDescent="0.25"/>
    <row r="2" spans="2:12" s="1" customFormat="1" ht="16" thickBot="1" x14ac:dyDescent="0.25">
      <c r="B2" s="3"/>
      <c r="C2" s="5" t="s">
        <v>0</v>
      </c>
      <c r="D2" s="5" t="s">
        <v>1</v>
      </c>
      <c r="E2" s="5" t="s">
        <v>2</v>
      </c>
      <c r="H2" s="15" t="s">
        <v>31</v>
      </c>
      <c r="I2" s="35" t="s">
        <v>32</v>
      </c>
      <c r="J2" s="35"/>
      <c r="K2" s="35"/>
      <c r="L2" s="36"/>
    </row>
    <row r="3" spans="2:12" ht="16" thickBot="1" x14ac:dyDescent="0.25">
      <c r="B3" s="3" t="s">
        <v>13</v>
      </c>
      <c r="C3" s="7">
        <v>3</v>
      </c>
      <c r="D3" s="7">
        <v>4</v>
      </c>
      <c r="E3" s="7">
        <v>6</v>
      </c>
      <c r="H3" s="16"/>
      <c r="I3" s="12" t="s">
        <v>33</v>
      </c>
      <c r="J3" s="12" t="s">
        <v>34</v>
      </c>
      <c r="K3" s="12" t="s">
        <v>35</v>
      </c>
      <c r="L3" s="17" t="s">
        <v>36</v>
      </c>
    </row>
    <row r="4" spans="2:12" ht="16" thickBot="1" x14ac:dyDescent="0.25">
      <c r="B4" s="3" t="s">
        <v>14</v>
      </c>
      <c r="C4" s="9">
        <v>4</v>
      </c>
      <c r="D4" s="9">
        <v>5</v>
      </c>
      <c r="E4" s="9">
        <v>7</v>
      </c>
      <c r="H4" s="18" t="s">
        <v>37</v>
      </c>
      <c r="I4" s="13">
        <v>28</v>
      </c>
      <c r="J4" s="13">
        <v>18</v>
      </c>
      <c r="K4" s="13">
        <v>16</v>
      </c>
      <c r="L4" s="19">
        <v>60</v>
      </c>
    </row>
    <row r="5" spans="2:12" ht="16" thickBot="1" x14ac:dyDescent="0.25">
      <c r="B5" s="3" t="s">
        <v>15</v>
      </c>
      <c r="C5" s="7">
        <v>3</v>
      </c>
      <c r="D5" s="7">
        <v>4</v>
      </c>
      <c r="E5" s="7">
        <v>6</v>
      </c>
      <c r="H5" s="20" t="s">
        <v>38</v>
      </c>
      <c r="I5" s="14">
        <v>51</v>
      </c>
      <c r="J5" s="14">
        <v>54</v>
      </c>
      <c r="K5" s="14">
        <v>15</v>
      </c>
      <c r="L5" s="21">
        <v>69</v>
      </c>
    </row>
    <row r="6" spans="2:12" ht="16" thickBot="1" x14ac:dyDescent="0.25">
      <c r="B6" s="3" t="s">
        <v>16</v>
      </c>
      <c r="C6" s="9">
        <v>7</v>
      </c>
      <c r="D6" s="9">
        <v>10</v>
      </c>
      <c r="E6" s="9">
        <v>15</v>
      </c>
      <c r="H6" s="18" t="s">
        <v>39</v>
      </c>
      <c r="I6" s="13">
        <v>119</v>
      </c>
      <c r="J6" s="13">
        <v>98</v>
      </c>
      <c r="K6" s="13">
        <v>25</v>
      </c>
      <c r="L6" s="19">
        <v>320</v>
      </c>
    </row>
    <row r="7" spans="2:12" ht="16" thickBot="1" x14ac:dyDescent="0.25">
      <c r="B7" s="3" t="s">
        <v>17</v>
      </c>
      <c r="C7" s="7">
        <v>5</v>
      </c>
      <c r="D7" s="7">
        <v>7</v>
      </c>
      <c r="E7" s="7">
        <v>10</v>
      </c>
      <c r="H7" s="20" t="s">
        <v>40</v>
      </c>
      <c r="I7" s="14">
        <v>14</v>
      </c>
      <c r="J7" s="14">
        <v>14</v>
      </c>
      <c r="K7" s="14">
        <v>13</v>
      </c>
      <c r="L7" s="21">
        <v>16</v>
      </c>
    </row>
    <row r="8" spans="2:12" ht="16" thickBot="1" x14ac:dyDescent="0.25">
      <c r="H8" s="18" t="s">
        <v>41</v>
      </c>
      <c r="I8" s="13">
        <v>97</v>
      </c>
      <c r="J8" s="13">
        <v>99</v>
      </c>
      <c r="K8" s="13">
        <v>39</v>
      </c>
      <c r="L8" s="19">
        <v>333</v>
      </c>
    </row>
    <row r="9" spans="2:12" ht="16" thickBot="1" x14ac:dyDescent="0.25">
      <c r="H9" s="20" t="s">
        <v>42</v>
      </c>
      <c r="I9" s="14">
        <v>50</v>
      </c>
      <c r="J9" s="14">
        <v>53</v>
      </c>
      <c r="K9" s="14">
        <v>25</v>
      </c>
      <c r="L9" s="21">
        <v>80</v>
      </c>
    </row>
    <row r="10" spans="2:12" ht="16" thickBot="1" x14ac:dyDescent="0.25">
      <c r="B10" s="31" t="s">
        <v>75</v>
      </c>
      <c r="C10" s="31"/>
      <c r="D10" s="31"/>
      <c r="H10" s="18" t="s">
        <v>43</v>
      </c>
      <c r="I10" s="13">
        <v>54</v>
      </c>
      <c r="J10" s="13">
        <v>59</v>
      </c>
      <c r="K10" s="13">
        <v>29</v>
      </c>
      <c r="L10" s="19">
        <v>70</v>
      </c>
    </row>
    <row r="11" spans="2:12" ht="16" thickBot="1" x14ac:dyDescent="0.25">
      <c r="B11" s="6" t="s">
        <v>3</v>
      </c>
      <c r="C11" s="37">
        <v>1</v>
      </c>
      <c r="D11" s="37"/>
      <c r="H11" s="20" t="s">
        <v>44</v>
      </c>
      <c r="I11" s="14">
        <v>61</v>
      </c>
      <c r="J11" s="14">
        <v>55</v>
      </c>
      <c r="K11" s="14">
        <v>23</v>
      </c>
      <c r="L11" s="21">
        <v>297</v>
      </c>
    </row>
    <row r="12" spans="2:12" ht="16" thickBot="1" x14ac:dyDescent="0.25">
      <c r="B12" s="8" t="s">
        <v>4</v>
      </c>
      <c r="C12" s="38">
        <v>3</v>
      </c>
      <c r="D12" s="38"/>
      <c r="H12" s="18" t="s">
        <v>45</v>
      </c>
      <c r="I12" s="13">
        <v>47</v>
      </c>
      <c r="J12" s="13">
        <v>42</v>
      </c>
      <c r="K12" s="13">
        <v>30</v>
      </c>
      <c r="L12" s="19">
        <v>100</v>
      </c>
    </row>
    <row r="13" spans="2:12" ht="16" thickBot="1" x14ac:dyDescent="0.25">
      <c r="B13" s="6" t="s">
        <v>5</v>
      </c>
      <c r="C13" s="37">
        <v>2</v>
      </c>
      <c r="D13" s="37"/>
      <c r="H13" s="20" t="s">
        <v>46</v>
      </c>
      <c r="I13" s="14">
        <v>20</v>
      </c>
      <c r="J13" s="14">
        <v>18</v>
      </c>
      <c r="K13" s="14">
        <v>10</v>
      </c>
      <c r="L13" s="21">
        <v>38</v>
      </c>
    </row>
    <row r="14" spans="2:12" ht="16" thickBot="1" x14ac:dyDescent="0.25">
      <c r="H14" s="18" t="s">
        <v>47</v>
      </c>
      <c r="I14" s="13">
        <v>32</v>
      </c>
      <c r="J14" s="13">
        <v>24</v>
      </c>
      <c r="K14" s="13">
        <v>10</v>
      </c>
      <c r="L14" s="19">
        <v>82</v>
      </c>
    </row>
    <row r="15" spans="2:12" ht="16" thickBot="1" x14ac:dyDescent="0.25">
      <c r="B15"/>
      <c r="H15" s="20" t="s">
        <v>48</v>
      </c>
      <c r="I15" s="14">
        <v>71</v>
      </c>
      <c r="J15" s="14">
        <v>65</v>
      </c>
      <c r="K15" s="14">
        <v>31</v>
      </c>
      <c r="L15" s="21">
        <v>157</v>
      </c>
    </row>
    <row r="16" spans="2:12" ht="16" thickBot="1" x14ac:dyDescent="0.25">
      <c r="B16"/>
      <c r="H16" s="18" t="s">
        <v>49</v>
      </c>
      <c r="I16" s="13">
        <v>209</v>
      </c>
      <c r="J16" s="13">
        <v>191</v>
      </c>
      <c r="K16" s="13">
        <v>131</v>
      </c>
      <c r="L16" s="19">
        <v>315</v>
      </c>
    </row>
    <row r="17" spans="2:12" ht="16" thickBot="1" x14ac:dyDescent="0.25">
      <c r="B17"/>
      <c r="H17" s="20" t="s">
        <v>50</v>
      </c>
      <c r="I17" s="14">
        <v>43</v>
      </c>
      <c r="J17" s="14">
        <v>45</v>
      </c>
      <c r="K17" s="14">
        <v>45</v>
      </c>
      <c r="L17" s="21">
        <v>45</v>
      </c>
    </row>
    <row r="18" spans="2:12" ht="16" thickBot="1" x14ac:dyDescent="0.25">
      <c r="B18"/>
      <c r="H18" s="18" t="s">
        <v>51</v>
      </c>
      <c r="I18" s="13">
        <v>36</v>
      </c>
      <c r="J18" s="13">
        <v>35</v>
      </c>
      <c r="K18" s="13">
        <v>34</v>
      </c>
      <c r="L18" s="19">
        <v>38</v>
      </c>
    </row>
    <row r="19" spans="2:12" ht="16" thickBot="1" x14ac:dyDescent="0.25">
      <c r="B19"/>
      <c r="H19" s="20" t="s">
        <v>52</v>
      </c>
      <c r="I19" s="14">
        <v>34</v>
      </c>
      <c r="J19" s="14">
        <v>40</v>
      </c>
      <c r="K19" s="14">
        <v>14</v>
      </c>
      <c r="L19" s="21">
        <v>48</v>
      </c>
    </row>
    <row r="20" spans="2:12" ht="16" thickBot="1" x14ac:dyDescent="0.25">
      <c r="B20"/>
      <c r="H20" s="18" t="s">
        <v>53</v>
      </c>
      <c r="I20" s="13">
        <v>46</v>
      </c>
      <c r="J20" s="13">
        <v>49</v>
      </c>
      <c r="K20" s="13">
        <v>15</v>
      </c>
      <c r="L20" s="19">
        <v>67</v>
      </c>
    </row>
    <row r="21" spans="2:12" ht="16" thickBot="1" x14ac:dyDescent="0.25">
      <c r="H21" s="20" t="s">
        <v>54</v>
      </c>
      <c r="I21" s="14">
        <v>53</v>
      </c>
      <c r="J21" s="14">
        <v>53</v>
      </c>
      <c r="K21" s="14">
        <v>14</v>
      </c>
      <c r="L21" s="21">
        <v>134</v>
      </c>
    </row>
    <row r="22" spans="2:12" ht="16" thickBot="1" x14ac:dyDescent="0.25">
      <c r="H22" s="18" t="s">
        <v>55</v>
      </c>
      <c r="I22" s="13">
        <v>47</v>
      </c>
      <c r="J22" s="13">
        <v>53</v>
      </c>
      <c r="K22" s="13">
        <v>31</v>
      </c>
      <c r="L22" s="19">
        <v>63</v>
      </c>
    </row>
    <row r="23" spans="2:12" ht="16" thickBot="1" x14ac:dyDescent="0.25">
      <c r="H23" s="20" t="s">
        <v>56</v>
      </c>
      <c r="I23" s="14">
        <v>62</v>
      </c>
      <c r="J23" s="14">
        <v>48</v>
      </c>
      <c r="K23" s="14">
        <v>25</v>
      </c>
      <c r="L23" s="21">
        <v>221</v>
      </c>
    </row>
    <row r="24" spans="2:12" ht="16" thickBot="1" x14ac:dyDescent="0.25">
      <c r="H24" s="18" t="s">
        <v>57</v>
      </c>
      <c r="I24" s="13">
        <v>29</v>
      </c>
      <c r="J24" s="13">
        <v>30</v>
      </c>
      <c r="K24" s="13">
        <v>22</v>
      </c>
      <c r="L24" s="19">
        <v>38</v>
      </c>
    </row>
    <row r="25" spans="2:12" ht="16" thickBot="1" x14ac:dyDescent="0.25">
      <c r="H25" s="20" t="s">
        <v>58</v>
      </c>
      <c r="I25" s="14">
        <v>23</v>
      </c>
      <c r="J25" s="14">
        <v>21</v>
      </c>
      <c r="K25" s="14">
        <v>19</v>
      </c>
      <c r="L25" s="21">
        <v>40</v>
      </c>
    </row>
    <row r="26" spans="2:12" ht="16" thickBot="1" x14ac:dyDescent="0.25">
      <c r="H26" s="18" t="s">
        <v>59</v>
      </c>
      <c r="I26" s="13">
        <v>40</v>
      </c>
      <c r="J26" s="13">
        <v>34</v>
      </c>
      <c r="K26" s="13">
        <v>34</v>
      </c>
      <c r="L26" s="19">
        <v>53</v>
      </c>
    </row>
    <row r="27" spans="2:12" ht="16" thickBot="1" x14ac:dyDescent="0.25">
      <c r="H27" s="20" t="s">
        <v>60</v>
      </c>
      <c r="I27" s="14">
        <v>57</v>
      </c>
      <c r="J27" s="14">
        <v>60</v>
      </c>
      <c r="K27" s="14">
        <v>53</v>
      </c>
      <c r="L27" s="21">
        <v>60</v>
      </c>
    </row>
    <row r="28" spans="2:12" ht="16" thickBot="1" x14ac:dyDescent="0.25">
      <c r="H28" s="18" t="s">
        <v>61</v>
      </c>
      <c r="I28" s="13">
        <v>37</v>
      </c>
      <c r="J28" s="13">
        <v>40</v>
      </c>
      <c r="K28" s="13">
        <v>17</v>
      </c>
      <c r="L28" s="19">
        <v>60</v>
      </c>
    </row>
    <row r="29" spans="2:12" ht="16" thickBot="1" x14ac:dyDescent="0.25">
      <c r="H29" s="20" t="s">
        <v>62</v>
      </c>
      <c r="I29" s="14">
        <v>35</v>
      </c>
      <c r="J29" s="14">
        <v>32</v>
      </c>
      <c r="K29" s="14">
        <v>22</v>
      </c>
      <c r="L29" s="21">
        <v>60</v>
      </c>
    </row>
    <row r="30" spans="2:12" ht="16" thickBot="1" x14ac:dyDescent="0.25">
      <c r="H30" s="18" t="s">
        <v>63</v>
      </c>
      <c r="I30" s="13">
        <v>24</v>
      </c>
      <c r="J30" s="13">
        <v>15</v>
      </c>
      <c r="K30" s="13">
        <v>15</v>
      </c>
      <c r="L30" s="19">
        <v>60</v>
      </c>
    </row>
    <row r="31" spans="2:12" ht="16" thickBot="1" x14ac:dyDescent="0.25">
      <c r="H31" s="20" t="s">
        <v>64</v>
      </c>
      <c r="I31" s="14">
        <v>64</v>
      </c>
      <c r="J31" s="14">
        <v>80</v>
      </c>
      <c r="K31" s="14">
        <v>16</v>
      </c>
      <c r="L31" s="21">
        <v>80</v>
      </c>
    </row>
    <row r="32" spans="2:12" ht="16" thickBot="1" x14ac:dyDescent="0.25">
      <c r="H32" s="18" t="s">
        <v>65</v>
      </c>
      <c r="I32" s="13">
        <v>37</v>
      </c>
      <c r="J32" s="13">
        <v>35</v>
      </c>
      <c r="K32" s="13">
        <v>13</v>
      </c>
      <c r="L32" s="19">
        <v>60</v>
      </c>
    </row>
    <row r="33" spans="8:12" ht="16" thickBot="1" x14ac:dyDescent="0.25">
      <c r="H33" s="20" t="s">
        <v>66</v>
      </c>
      <c r="I33" s="14">
        <v>26</v>
      </c>
      <c r="J33" s="14">
        <v>28</v>
      </c>
      <c r="K33" s="14">
        <v>7</v>
      </c>
      <c r="L33" s="21">
        <v>40</v>
      </c>
    </row>
    <row r="34" spans="8:12" ht="16" thickBot="1" x14ac:dyDescent="0.25">
      <c r="H34" s="18" t="s">
        <v>67</v>
      </c>
      <c r="I34" s="13">
        <v>77</v>
      </c>
      <c r="J34" s="13">
        <v>80</v>
      </c>
      <c r="K34" s="13">
        <v>50</v>
      </c>
      <c r="L34" s="19">
        <v>80</v>
      </c>
    </row>
    <row r="35" spans="8:12" ht="16" thickBot="1" x14ac:dyDescent="0.25">
      <c r="H35" s="20" t="s">
        <v>68</v>
      </c>
      <c r="I35" s="14">
        <v>70</v>
      </c>
      <c r="J35" s="14">
        <v>66</v>
      </c>
      <c r="K35" s="14">
        <v>45</v>
      </c>
      <c r="L35" s="21">
        <v>109</v>
      </c>
    </row>
    <row r="36" spans="8:12" ht="16" thickBot="1" x14ac:dyDescent="0.25">
      <c r="H36" s="18" t="s">
        <v>69</v>
      </c>
      <c r="I36" s="13">
        <v>38</v>
      </c>
      <c r="J36" s="13">
        <v>37</v>
      </c>
      <c r="K36" s="13">
        <v>22</v>
      </c>
      <c r="L36" s="19">
        <v>55</v>
      </c>
    </row>
    <row r="37" spans="8:12" ht="16" thickBot="1" x14ac:dyDescent="0.25">
      <c r="H37" s="20" t="s">
        <v>70</v>
      </c>
      <c r="I37" s="14">
        <v>59</v>
      </c>
      <c r="J37" s="14">
        <v>60</v>
      </c>
      <c r="K37" s="14">
        <v>51</v>
      </c>
      <c r="L37" s="21">
        <v>60</v>
      </c>
    </row>
    <row r="38" spans="8:12" ht="16" thickBot="1" x14ac:dyDescent="0.25">
      <c r="H38" s="18" t="s">
        <v>71</v>
      </c>
      <c r="I38" s="13">
        <v>75</v>
      </c>
      <c r="J38" s="13">
        <v>75</v>
      </c>
      <c r="K38" s="13">
        <v>74</v>
      </c>
      <c r="L38" s="19">
        <v>75</v>
      </c>
    </row>
    <row r="39" spans="8:12" ht="16" thickBot="1" x14ac:dyDescent="0.25">
      <c r="H39" s="20" t="s">
        <v>72</v>
      </c>
      <c r="I39" s="14">
        <v>21</v>
      </c>
      <c r="J39" s="14">
        <v>21</v>
      </c>
      <c r="K39" s="14">
        <v>13</v>
      </c>
      <c r="L39" s="21">
        <v>37</v>
      </c>
    </row>
    <row r="40" spans="8:12" ht="16" thickBot="1" x14ac:dyDescent="0.25">
      <c r="H40" s="18" t="s">
        <v>73</v>
      </c>
      <c r="I40" s="13">
        <v>52</v>
      </c>
      <c r="J40" s="13">
        <v>60</v>
      </c>
      <c r="K40" s="13">
        <v>26</v>
      </c>
      <c r="L40" s="19">
        <v>60</v>
      </c>
    </row>
    <row r="41" spans="8:12" ht="16" thickBot="1" x14ac:dyDescent="0.25">
      <c r="H41" s="20" t="s">
        <v>74</v>
      </c>
      <c r="I41" s="14">
        <v>42</v>
      </c>
      <c r="J41" s="14">
        <v>44</v>
      </c>
      <c r="K41" s="14">
        <v>20</v>
      </c>
      <c r="L41" s="21">
        <v>60</v>
      </c>
    </row>
  </sheetData>
  <mergeCells count="5">
    <mergeCell ref="I2:L2"/>
    <mergeCell ref="B10:D10"/>
    <mergeCell ref="C11:D11"/>
    <mergeCell ref="C12:D12"/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Happy Path</vt:lpstr>
      <vt:lpstr>Alternative 1</vt:lpstr>
      <vt:lpstr>Alternative 2</vt:lpstr>
      <vt:lpstr>Alternative 3</vt:lpstr>
      <vt:lpstr>Alternative 4</vt:lpstr>
      <vt:lpstr>Exception 1</vt:lpstr>
      <vt:lpstr>Exception 2</vt:lpstr>
      <vt:lpstr>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bouchard</dc:creator>
  <cp:lastModifiedBy>Jo Atlee</cp:lastModifiedBy>
  <dcterms:created xsi:type="dcterms:W3CDTF">2020-11-27T04:20:35Z</dcterms:created>
  <dcterms:modified xsi:type="dcterms:W3CDTF">2022-03-21T01:56:37Z</dcterms:modified>
</cp:coreProperties>
</file>